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2" i="1" l="1"/>
  <c r="J82" i="1"/>
  <c r="H82" i="1"/>
  <c r="F82" i="1"/>
  <c r="D82" i="1"/>
  <c r="N63" i="1"/>
  <c r="N53" i="1"/>
  <c r="N37" i="1"/>
  <c r="J63" i="1"/>
  <c r="H63" i="1"/>
  <c r="J53" i="1"/>
  <c r="H53" i="1"/>
  <c r="J43" i="1"/>
  <c r="H43" i="1"/>
  <c r="J37" i="1"/>
  <c r="H37" i="1"/>
  <c r="P53" i="1"/>
  <c r="P37" i="1"/>
  <c r="L82" i="1"/>
  <c r="P79" i="1"/>
  <c r="P76" i="1"/>
  <c r="P72" i="1"/>
  <c r="P69" i="1"/>
  <c r="P66" i="1"/>
  <c r="P61" i="1"/>
  <c r="P60" i="1"/>
  <c r="P59" i="1"/>
  <c r="P56" i="1"/>
  <c r="P51" i="1"/>
  <c r="P50" i="1"/>
  <c r="P49" i="1"/>
  <c r="P48" i="1"/>
  <c r="P47" i="1"/>
  <c r="P46" i="1"/>
  <c r="P41" i="1"/>
  <c r="P40" i="1"/>
  <c r="P34" i="1"/>
  <c r="P35" i="1"/>
  <c r="P33" i="1"/>
  <c r="P63" i="1" l="1"/>
  <c r="P43" i="1"/>
  <c r="F63" i="1" l="1"/>
  <c r="F53" i="1"/>
  <c r="F43" i="1"/>
  <c r="F37" i="1"/>
  <c r="D63" i="1"/>
  <c r="D53" i="1"/>
  <c r="D43" i="1"/>
  <c r="D37" i="1"/>
  <c r="P82" i="1" l="1"/>
</calcChain>
</file>

<file path=xl/sharedStrings.xml><?xml version="1.0" encoding="utf-8"?>
<sst xmlns="http://schemas.openxmlformats.org/spreadsheetml/2006/main" count="95" uniqueCount="66">
  <si>
    <t xml:space="preserve"> </t>
  </si>
  <si>
    <t>Expenditures by Function and Object</t>
  </si>
  <si>
    <t>All Funds</t>
  </si>
  <si>
    <t>Payroll</t>
  </si>
  <si>
    <t>Cont.</t>
  </si>
  <si>
    <t>Supplies</t>
  </si>
  <si>
    <t>Other</t>
  </si>
  <si>
    <t>Debt</t>
  </si>
  <si>
    <t>Capital</t>
  </si>
  <si>
    <t>Total</t>
  </si>
  <si>
    <t>Costs</t>
  </si>
  <si>
    <t>Services</t>
  </si>
  <si>
    <t>&amp; Materials</t>
  </si>
  <si>
    <t>Oper. Costs</t>
  </si>
  <si>
    <t>Service</t>
  </si>
  <si>
    <t>Outlay</t>
  </si>
  <si>
    <t>Expenditures</t>
  </si>
  <si>
    <t xml:space="preserve">Instructional Related Services </t>
  </si>
  <si>
    <t>11 Instruction</t>
  </si>
  <si>
    <t>12 Instr.Resources &amp; Media</t>
  </si>
  <si>
    <t>13 Curriculum/Staff Dev.</t>
  </si>
  <si>
    <t>Instr. &amp; School Leadership</t>
  </si>
  <si>
    <t>21 Instructional Leadership</t>
  </si>
  <si>
    <t>23 School Leadership</t>
  </si>
  <si>
    <t>Support Services-Student</t>
  </si>
  <si>
    <t>31 Guid.,Couns. &amp; Eval.</t>
  </si>
  <si>
    <t>32 Social Work</t>
  </si>
  <si>
    <t>33 Health Services</t>
  </si>
  <si>
    <t>34 Student Transportation</t>
  </si>
  <si>
    <t>35 Food Services</t>
  </si>
  <si>
    <t>36 Co/Extra Curricular</t>
  </si>
  <si>
    <t>Support Services - Adminstration</t>
  </si>
  <si>
    <t>41 General Administration</t>
  </si>
  <si>
    <t>Support Serv. -Non Student</t>
  </si>
  <si>
    <t>51 Plant Maint. &amp; Operations</t>
  </si>
  <si>
    <t>52 Security &amp; Mon. Serv.</t>
  </si>
  <si>
    <t>53 Data Processing Serv.</t>
  </si>
  <si>
    <t>Ancillary Services</t>
  </si>
  <si>
    <t>61 Community Services</t>
  </si>
  <si>
    <t>Debt Service</t>
  </si>
  <si>
    <t>71 Debt Service</t>
  </si>
  <si>
    <t>Facilities Acquisition &amp; Const.</t>
  </si>
  <si>
    <t>81 Facilities Acquisition &amp; Const.</t>
  </si>
  <si>
    <t>Intergovernmental Charges</t>
  </si>
  <si>
    <t>95 Payments to Juv. Justice</t>
  </si>
  <si>
    <t xml:space="preserve">    Altern. Edu. Programs</t>
  </si>
  <si>
    <t>99 Appraisal Cost</t>
  </si>
  <si>
    <t>Totals</t>
  </si>
  <si>
    <t>Percent of Total Budget</t>
  </si>
  <si>
    <t>General</t>
  </si>
  <si>
    <t>Fund</t>
  </si>
  <si>
    <t>Estimated Revenues</t>
  </si>
  <si>
    <t>Local Sources</t>
  </si>
  <si>
    <t>Ad Valorem Taxes</t>
  </si>
  <si>
    <t xml:space="preserve">Other </t>
  </si>
  <si>
    <t xml:space="preserve">     Total Local Sources</t>
  </si>
  <si>
    <t>State Sources</t>
  </si>
  <si>
    <t>State Aid</t>
  </si>
  <si>
    <t>TRS District Contribution_1.5%_Rider 71</t>
  </si>
  <si>
    <t>TRS On-behalf Payments</t>
  </si>
  <si>
    <t xml:space="preserve">     Total State Sources</t>
  </si>
  <si>
    <t>Federal Sources</t>
  </si>
  <si>
    <t>State Stabilization</t>
  </si>
  <si>
    <t>Other Revenue Sources</t>
  </si>
  <si>
    <t>Total Revenues</t>
  </si>
  <si>
    <t>DUNCANVILLE INDEPENDENT SCHOOL DISTRICT 2014-2015 ADOPTED General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</si>
</sst>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42" fontId="1" fillId="0" borderId="0" xfId="1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42" fontId="2" fillId="0" borderId="0" xfId="1" applyNumberFormat="1" applyFont="1"/>
    <xf numFmtId="41" fontId="2" fillId="0" borderId="0" xfId="1" applyNumberFormat="1" applyFont="1"/>
    <xf numFmtId="41" fontId="2" fillId="0" borderId="1" xfId="1" applyNumberFormat="1" applyFont="1" applyBorder="1"/>
    <xf numFmtId="37" fontId="2" fillId="0" borderId="0" xfId="1" applyNumberFormat="1" applyFont="1"/>
    <xf numFmtId="0" fontId="9" fillId="0" borderId="0" xfId="1" applyFont="1"/>
    <xf numFmtId="42" fontId="2" fillId="0" borderId="1" xfId="1" applyNumberFormat="1" applyFont="1" applyBorder="1"/>
    <xf numFmtId="42" fontId="2" fillId="0" borderId="0" xfId="1" applyNumberFormat="1" applyFont="1" applyBorder="1"/>
    <xf numFmtId="0" fontId="2" fillId="0" borderId="0" xfId="1" applyFont="1" applyBorder="1"/>
    <xf numFmtId="0" fontId="3" fillId="2" borderId="2" xfId="1" applyFont="1" applyFill="1" applyBorder="1"/>
    <xf numFmtId="9" fontId="3" fillId="0" borderId="0" xfId="1" applyNumberFormat="1" applyFont="1"/>
    <xf numFmtId="9" fontId="3" fillId="0" borderId="0" xfId="4" applyNumberFormat="1" applyFont="1"/>
    <xf numFmtId="0" fontId="3" fillId="3" borderId="2" xfId="1" applyFont="1" applyFill="1" applyBorder="1"/>
    <xf numFmtId="0" fontId="1" fillId="3" borderId="2" xfId="1" applyFill="1" applyBorder="1"/>
    <xf numFmtId="0" fontId="3" fillId="0" borderId="0" xfId="1" applyFont="1" applyFill="1" applyBorder="1"/>
    <xf numFmtId="0" fontId="1" fillId="0" borderId="0" xfId="1" applyFill="1" applyBorder="1"/>
    <xf numFmtId="0" fontId="2" fillId="0" borderId="0" xfId="1" applyFont="1" applyFill="1" applyAlignment="1">
      <alignment horizontal="center"/>
    </xf>
    <xf numFmtId="0" fontId="4" fillId="0" borderId="0" xfId="1" applyFont="1" applyFill="1"/>
    <xf numFmtId="0" fontId="3" fillId="0" borderId="0" xfId="1" applyFont="1" applyFill="1" applyBorder="1"/>
    <xf numFmtId="0" fontId="1" fillId="0" borderId="0" xfId="1" applyFill="1" applyBorder="1"/>
    <xf numFmtId="0" fontId="1" fillId="0" borderId="0" xfId="1"/>
    <xf numFmtId="0" fontId="3" fillId="0" borderId="0" xfId="1" applyFont="1"/>
    <xf numFmtId="0" fontId="4" fillId="0" borderId="0" xfId="1" applyFont="1"/>
    <xf numFmtId="0" fontId="2" fillId="0" borderId="0" xfId="1" applyFont="1"/>
    <xf numFmtId="0" fontId="2" fillId="0" borderId="0" xfId="1" applyFont="1" applyFill="1" applyBorder="1"/>
    <xf numFmtId="0" fontId="7" fillId="0" borderId="0" xfId="1" applyFont="1" applyFill="1" applyBorder="1" applyAlignment="1">
      <alignment horizontal="center"/>
    </xf>
    <xf numFmtId="42" fontId="5" fillId="0" borderId="0" xfId="1" applyNumberFormat="1" applyFont="1" applyFill="1" applyBorder="1"/>
    <xf numFmtId="42" fontId="1" fillId="0" borderId="0" xfId="1" applyNumberFormat="1" applyFill="1"/>
    <xf numFmtId="37" fontId="5" fillId="0" borderId="0" xfId="1" applyNumberFormat="1" applyFont="1" applyFill="1" applyBorder="1"/>
    <xf numFmtId="0" fontId="1" fillId="0" borderId="0" xfId="1" applyFill="1"/>
    <xf numFmtId="0" fontId="3" fillId="0" borderId="0" xfId="1" applyFont="1" applyFill="1"/>
    <xf numFmtId="41" fontId="2" fillId="0" borderId="0" xfId="1" applyNumberFormat="1" applyFont="1" applyFill="1"/>
    <xf numFmtId="41" fontId="2" fillId="0" borderId="1" xfId="1" applyNumberFormat="1" applyFont="1" applyFill="1" applyBorder="1"/>
    <xf numFmtId="42" fontId="2" fillId="0" borderId="1" xfId="1" applyNumberFormat="1" applyFont="1" applyFill="1" applyBorder="1"/>
    <xf numFmtId="0" fontId="2" fillId="0" borderId="0" xfId="1" applyFont="1" applyFill="1" applyBorder="1" applyAlignment="1">
      <alignment horizontal="center"/>
    </xf>
    <xf numFmtId="42" fontId="1" fillId="0" borderId="0" xfId="1" applyNumberFormat="1" applyFill="1" applyBorder="1"/>
    <xf numFmtId="41" fontId="2" fillId="0" borderId="0" xfId="1" applyNumberFormat="1" applyFont="1" applyFill="1" applyBorder="1"/>
    <xf numFmtId="0" fontId="2" fillId="0" borderId="0" xfId="1" applyFont="1" applyFill="1"/>
    <xf numFmtId="37" fontId="2" fillId="0" borderId="0" xfId="1" applyNumberFormat="1" applyFont="1" applyFill="1"/>
    <xf numFmtId="0" fontId="3" fillId="3" borderId="2" xfId="1" applyFont="1" applyFill="1" applyBorder="1"/>
    <xf numFmtId="0" fontId="3" fillId="0" borderId="0" xfId="1" applyFont="1" applyFill="1" applyBorder="1"/>
    <xf numFmtId="0" fontId="1" fillId="0" borderId="0" xfId="1" applyFill="1" applyBorder="1"/>
    <xf numFmtId="0" fontId="3" fillId="0" borderId="0" xfId="1" applyFont="1" applyFill="1" applyAlignment="1">
      <alignment horizontal="center"/>
    </xf>
    <xf numFmtId="42" fontId="2" fillId="0" borderId="0" xfId="1" applyNumberFormat="1" applyFont="1" applyFill="1"/>
    <xf numFmtId="42" fontId="2" fillId="0" borderId="0" xfId="1" applyNumberFormat="1" applyFont="1" applyFill="1" applyBorder="1"/>
    <xf numFmtId="0" fontId="0" fillId="0" borderId="0" xfId="0" applyFill="1"/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/>
    <xf numFmtId="43" fontId="5" fillId="0" borderId="0" xfId="2" applyFont="1" applyFill="1" applyBorder="1"/>
    <xf numFmtId="0" fontId="4" fillId="0" borderId="0" xfId="1" applyFont="1" applyFill="1" applyBorder="1"/>
    <xf numFmtId="37" fontId="2" fillId="0" borderId="0" xfId="1" applyNumberFormat="1" applyFont="1" applyFill="1" applyBorder="1"/>
    <xf numFmtId="0" fontId="0" fillId="0" borderId="0" xfId="0" applyFill="1" applyBorder="1"/>
    <xf numFmtId="37" fontId="2" fillId="0" borderId="1" xfId="1" applyNumberFormat="1" applyFont="1" applyFill="1" applyBorder="1"/>
    <xf numFmtId="3" fontId="2" fillId="0" borderId="0" xfId="1" applyNumberFormat="1" applyFont="1" applyFill="1"/>
    <xf numFmtId="43" fontId="2" fillId="0" borderId="1" xfId="2" applyFont="1" applyFill="1" applyBorder="1"/>
    <xf numFmtId="0" fontId="8" fillId="0" borderId="0" xfId="1" applyFont="1" applyFill="1" applyAlignment="1">
      <alignment horizontal="center"/>
    </xf>
    <xf numFmtId="9" fontId="3" fillId="0" borderId="0" xfId="4" applyNumberFormat="1" applyFont="1" applyFill="1"/>
    <xf numFmtId="0" fontId="10" fillId="0" borderId="0" xfId="1" applyFont="1" applyFill="1" applyBorder="1" applyAlignment="1">
      <alignment horizontal="center"/>
    </xf>
  </cellXfs>
  <cellStyles count="5">
    <cellStyle name="Comma 2" xfId="2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selection activeCell="K16" sqref="K16"/>
    </sheetView>
  </sheetViews>
  <sheetFormatPr defaultRowHeight="15" x14ac:dyDescent="0.25"/>
  <cols>
    <col min="3" max="3" width="26.5703125" customWidth="1"/>
    <col min="4" max="4" width="13.42578125" style="52" bestFit="1" customWidth="1"/>
    <col min="5" max="5" width="4.28515625" style="58" customWidth="1"/>
    <col min="6" max="6" width="11.28515625" bestFit="1" customWidth="1"/>
    <col min="7" max="7" width="4.28515625" customWidth="1"/>
    <col min="8" max="8" width="11.28515625" bestFit="1" customWidth="1"/>
    <col min="9" max="9" width="4.28515625" customWidth="1"/>
    <col min="10" max="10" width="11.28515625" bestFit="1" customWidth="1"/>
    <col min="11" max="11" width="4.28515625" customWidth="1"/>
    <col min="12" max="12" width="12.28515625" bestFit="1" customWidth="1"/>
    <col min="13" max="13" width="4.28515625" customWidth="1"/>
    <col min="14" max="14" width="9.7109375" bestFit="1" customWidth="1"/>
    <col min="15" max="15" width="4.28515625" customWidth="1"/>
    <col min="16" max="16" width="13.42578125" bestFit="1" customWidth="1"/>
  </cols>
  <sheetData>
    <row r="1" spans="1:16" ht="15.75" thickBot="1" x14ac:dyDescent="0.3">
      <c r="A1" s="16" t="s">
        <v>65</v>
      </c>
      <c r="B1" s="19"/>
      <c r="C1" s="19"/>
      <c r="D1" s="46"/>
      <c r="E1" s="46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15.75" thickTop="1" x14ac:dyDescent="0.25">
      <c r="A2" s="21"/>
      <c r="B2" s="21"/>
      <c r="C2" s="21"/>
      <c r="D2" s="47"/>
      <c r="E2" s="47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</row>
    <row r="3" spans="1:16" x14ac:dyDescent="0.25">
      <c r="A3" s="27"/>
      <c r="B3" s="27"/>
      <c r="C3" s="27"/>
      <c r="D3" s="37"/>
      <c r="E3" s="53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</row>
    <row r="4" spans="1:16" x14ac:dyDescent="0.25">
      <c r="A4" s="27"/>
      <c r="B4" s="27"/>
      <c r="C4" s="27"/>
      <c r="D4" s="49" t="s">
        <v>49</v>
      </c>
      <c r="E4" s="53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</row>
    <row r="5" spans="1:16" x14ac:dyDescent="0.25">
      <c r="A5" s="29" t="s">
        <v>0</v>
      </c>
      <c r="B5" s="29"/>
      <c r="C5" s="27"/>
      <c r="D5" s="64" t="s">
        <v>50</v>
      </c>
      <c r="E5" s="32"/>
      <c r="F5" s="21"/>
      <c r="G5" s="21"/>
      <c r="H5" s="21"/>
      <c r="I5" s="21"/>
      <c r="J5" s="21"/>
      <c r="K5" s="21"/>
      <c r="L5" s="21"/>
      <c r="M5" s="22"/>
      <c r="N5" s="22"/>
      <c r="O5" s="22"/>
      <c r="P5" s="22"/>
    </row>
    <row r="6" spans="1:16" x14ac:dyDescent="0.25">
      <c r="A6" s="29" t="s">
        <v>51</v>
      </c>
      <c r="B6" s="29"/>
      <c r="C6" s="27"/>
      <c r="D6" s="36"/>
      <c r="E6" s="32"/>
      <c r="F6" s="21"/>
      <c r="G6" s="21"/>
      <c r="H6" s="21"/>
      <c r="I6" s="21"/>
      <c r="J6" s="21"/>
      <c r="K6" s="21"/>
      <c r="L6" s="21"/>
      <c r="M6" s="22"/>
      <c r="N6" s="22"/>
      <c r="O6" s="22"/>
      <c r="P6" s="22"/>
    </row>
    <row r="7" spans="1:16" x14ac:dyDescent="0.25">
      <c r="A7" s="29"/>
      <c r="B7" s="29"/>
      <c r="C7" s="27"/>
      <c r="D7" s="36"/>
      <c r="E7" s="32"/>
      <c r="F7" s="21"/>
      <c r="G7" s="21"/>
      <c r="H7" s="21"/>
      <c r="I7" s="21"/>
      <c r="J7" s="21"/>
      <c r="K7" s="21"/>
      <c r="L7" s="21"/>
      <c r="M7" s="22"/>
      <c r="N7" s="22"/>
      <c r="O7" s="22"/>
      <c r="P7" s="22"/>
    </row>
    <row r="8" spans="1:16" x14ac:dyDescent="0.25">
      <c r="A8" s="30" t="s">
        <v>52</v>
      </c>
      <c r="B8" s="30"/>
      <c r="C8" s="30"/>
      <c r="D8" s="44"/>
      <c r="E8" s="48"/>
      <c r="F8" s="21"/>
      <c r="G8" s="21"/>
      <c r="H8" s="21"/>
      <c r="I8" s="21"/>
      <c r="J8" s="21"/>
      <c r="K8" s="21"/>
      <c r="L8" s="21"/>
      <c r="M8" s="22"/>
      <c r="N8" s="22"/>
      <c r="O8" s="22"/>
      <c r="P8" s="22"/>
    </row>
    <row r="9" spans="1:16" x14ac:dyDescent="0.25">
      <c r="A9" s="30"/>
      <c r="B9" s="30" t="s">
        <v>53</v>
      </c>
      <c r="C9" s="30"/>
      <c r="D9" s="51">
        <v>35902030.395921133</v>
      </c>
      <c r="E9" s="33"/>
      <c r="F9" s="21"/>
      <c r="G9" s="21"/>
      <c r="H9" s="21"/>
      <c r="I9" s="21"/>
      <c r="J9" s="21"/>
      <c r="K9" s="21"/>
      <c r="L9" s="21"/>
      <c r="M9" s="22"/>
      <c r="N9" s="22"/>
      <c r="O9" s="22"/>
      <c r="P9" s="22"/>
    </row>
    <row r="10" spans="1:16" ht="15.75" thickBot="1" x14ac:dyDescent="0.3">
      <c r="A10" s="30"/>
      <c r="B10" s="30" t="s">
        <v>54</v>
      </c>
      <c r="C10" s="30"/>
      <c r="D10" s="59">
        <v>296581</v>
      </c>
      <c r="E10" s="35"/>
      <c r="F10" s="21"/>
      <c r="G10" s="21"/>
      <c r="H10" s="21"/>
      <c r="I10" s="21"/>
      <c r="J10" s="21"/>
      <c r="K10" s="21"/>
      <c r="L10" s="21"/>
      <c r="M10" s="22"/>
      <c r="N10" s="22"/>
      <c r="O10" s="22"/>
      <c r="P10" s="22"/>
    </row>
    <row r="11" spans="1:16" x14ac:dyDescent="0.25">
      <c r="A11" s="30"/>
      <c r="B11" s="30" t="s">
        <v>55</v>
      </c>
      <c r="C11" s="30"/>
      <c r="D11" s="45">
        <v>36198611.395921133</v>
      </c>
      <c r="E11" s="35"/>
      <c r="F11" s="21"/>
      <c r="G11" s="21"/>
      <c r="H11" s="21"/>
      <c r="I11" s="21"/>
      <c r="J11" s="21"/>
      <c r="K11" s="21"/>
      <c r="L11" s="21"/>
      <c r="M11" s="22"/>
      <c r="N11" s="22"/>
      <c r="O11" s="22"/>
      <c r="P11" s="22"/>
    </row>
    <row r="12" spans="1:16" x14ac:dyDescent="0.25">
      <c r="A12" s="30"/>
      <c r="B12" s="30"/>
      <c r="C12" s="30"/>
      <c r="D12" s="60"/>
      <c r="E12" s="35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2"/>
    </row>
    <row r="13" spans="1:16" x14ac:dyDescent="0.25">
      <c r="A13" s="30" t="s">
        <v>56</v>
      </c>
      <c r="B13" s="30"/>
      <c r="C13" s="30"/>
      <c r="D13" s="44"/>
      <c r="E13" s="35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</row>
    <row r="14" spans="1:16" x14ac:dyDescent="0.25">
      <c r="A14" s="30"/>
      <c r="B14" s="30" t="s">
        <v>57</v>
      </c>
      <c r="C14" s="30"/>
      <c r="D14" s="45">
        <v>58445976</v>
      </c>
      <c r="E14" s="35"/>
      <c r="F14" s="21"/>
      <c r="G14" s="21"/>
      <c r="H14" s="21"/>
      <c r="I14" s="21"/>
      <c r="J14" s="21"/>
      <c r="K14" s="21"/>
      <c r="L14" s="21"/>
      <c r="M14" s="22"/>
      <c r="N14" s="22"/>
      <c r="O14" s="22"/>
      <c r="P14" s="22"/>
    </row>
    <row r="15" spans="1:16" x14ac:dyDescent="0.25">
      <c r="A15" s="30"/>
      <c r="B15" s="30" t="s">
        <v>58</v>
      </c>
      <c r="C15" s="30"/>
      <c r="D15" s="45">
        <v>840000</v>
      </c>
      <c r="E15" s="35"/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</row>
    <row r="16" spans="1:16" ht="15.75" thickBot="1" x14ac:dyDescent="0.3">
      <c r="A16" s="30"/>
      <c r="B16" s="30" t="s">
        <v>59</v>
      </c>
      <c r="C16" s="30"/>
      <c r="D16" s="59">
        <v>3769000</v>
      </c>
      <c r="E16" s="35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2"/>
    </row>
    <row r="17" spans="1:16" x14ac:dyDescent="0.25">
      <c r="A17" s="30"/>
      <c r="B17" s="30" t="s">
        <v>60</v>
      </c>
      <c r="C17" s="30"/>
      <c r="D17" s="45">
        <v>63054976</v>
      </c>
      <c r="E17" s="35"/>
      <c r="F17" s="21"/>
      <c r="G17" s="21"/>
      <c r="H17" s="21"/>
      <c r="I17" s="21"/>
      <c r="J17" s="21"/>
      <c r="K17" s="21"/>
      <c r="L17" s="21"/>
      <c r="M17" s="22"/>
      <c r="N17" s="22"/>
      <c r="O17" s="22"/>
      <c r="P17" s="22"/>
    </row>
    <row r="18" spans="1:16" x14ac:dyDescent="0.25">
      <c r="A18" s="30"/>
      <c r="B18" s="30"/>
      <c r="C18" s="30"/>
      <c r="D18" s="38"/>
      <c r="E18" s="35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22"/>
    </row>
    <row r="19" spans="1:16" x14ac:dyDescent="0.25">
      <c r="A19" s="30" t="s">
        <v>61</v>
      </c>
      <c r="B19" s="30"/>
      <c r="C19" s="30"/>
      <c r="D19" s="57">
        <v>925000</v>
      </c>
      <c r="E19" s="35"/>
      <c r="F19" s="25"/>
      <c r="G19" s="25"/>
      <c r="H19" s="25"/>
      <c r="I19" s="25"/>
      <c r="J19" s="25"/>
      <c r="K19" s="25"/>
      <c r="L19" s="25"/>
      <c r="M19" s="26"/>
      <c r="N19" s="26"/>
      <c r="O19" s="26"/>
      <c r="P19" s="26"/>
    </row>
    <row r="20" spans="1:16" ht="15.75" thickBot="1" x14ac:dyDescent="0.3">
      <c r="A20" s="30"/>
      <c r="B20" s="30" t="s">
        <v>62</v>
      </c>
      <c r="C20" s="30"/>
      <c r="D20" s="59">
        <v>0</v>
      </c>
      <c r="E20" s="35"/>
      <c r="F20" s="25"/>
      <c r="G20" s="25"/>
      <c r="H20" s="25"/>
      <c r="I20" s="25"/>
      <c r="J20" s="25"/>
      <c r="K20" s="25"/>
      <c r="L20" s="25"/>
      <c r="M20" s="26"/>
      <c r="N20" s="26"/>
      <c r="O20" s="26"/>
      <c r="P20" s="26"/>
    </row>
    <row r="21" spans="1:16" x14ac:dyDescent="0.25">
      <c r="A21" s="44"/>
      <c r="B21" s="44"/>
      <c r="C21" s="44"/>
      <c r="D21" s="44"/>
      <c r="E21" s="35"/>
      <c r="F21" s="25"/>
      <c r="G21" s="25"/>
      <c r="H21" s="25"/>
      <c r="I21" s="25"/>
      <c r="J21" s="25"/>
      <c r="K21" s="25"/>
      <c r="L21" s="25"/>
      <c r="M21" s="26"/>
      <c r="N21" s="26"/>
      <c r="O21" s="26"/>
      <c r="P21" s="26"/>
    </row>
    <row r="22" spans="1:16" ht="15.75" thickBot="1" x14ac:dyDescent="0.3">
      <c r="A22" s="30" t="s">
        <v>63</v>
      </c>
      <c r="B22" s="30"/>
      <c r="C22" s="30"/>
      <c r="D22" s="61">
        <v>0</v>
      </c>
      <c r="E22" s="55"/>
      <c r="F22" s="25"/>
      <c r="G22" s="25"/>
      <c r="H22" s="25"/>
      <c r="I22" s="25"/>
      <c r="J22" s="25"/>
      <c r="K22" s="25"/>
      <c r="L22" s="25"/>
      <c r="M22" s="26"/>
      <c r="N22" s="26"/>
      <c r="O22" s="26"/>
      <c r="P22" s="26"/>
    </row>
    <row r="23" spans="1:16" x14ac:dyDescent="0.25">
      <c r="A23" s="30"/>
      <c r="B23" s="30"/>
      <c r="C23" s="30"/>
      <c r="D23" s="44"/>
      <c r="E23" s="54"/>
      <c r="F23" s="21"/>
      <c r="G23" s="21"/>
      <c r="H23" s="21"/>
      <c r="I23" s="21"/>
      <c r="J23" s="21"/>
      <c r="K23" s="21"/>
      <c r="L23" s="21"/>
      <c r="M23" s="22"/>
      <c r="N23" s="22"/>
      <c r="O23" s="22"/>
      <c r="P23" s="22"/>
    </row>
    <row r="24" spans="1:16" x14ac:dyDescent="0.25">
      <c r="A24" s="30"/>
      <c r="B24" s="28" t="s">
        <v>64</v>
      </c>
      <c r="C24" s="28"/>
      <c r="D24" s="50">
        <v>100178587.39592114</v>
      </c>
      <c r="E24" s="33"/>
      <c r="F24" s="21"/>
      <c r="G24" s="21"/>
      <c r="H24" s="21"/>
      <c r="I24" s="21"/>
      <c r="J24" s="21"/>
      <c r="K24" s="21"/>
      <c r="L24" s="21"/>
      <c r="M24" s="22"/>
      <c r="N24" s="22"/>
      <c r="O24" s="22"/>
      <c r="P24" s="22"/>
    </row>
    <row r="25" spans="1:16" x14ac:dyDescent="0.25">
      <c r="A25" s="21"/>
      <c r="B25" s="21"/>
      <c r="C25" s="21"/>
      <c r="D25" s="47"/>
      <c r="E25" s="47"/>
      <c r="F25" s="21"/>
      <c r="G25" s="21"/>
      <c r="H25" s="21"/>
      <c r="I25" s="21"/>
      <c r="J25" s="21"/>
      <c r="K25" s="21"/>
      <c r="L25" s="21"/>
      <c r="M25" s="22"/>
      <c r="N25" s="22"/>
      <c r="O25" s="22"/>
      <c r="P25" s="22"/>
    </row>
    <row r="26" spans="1:16" x14ac:dyDescent="0.25">
      <c r="A26" s="1"/>
      <c r="B26" s="1"/>
      <c r="C26" s="1"/>
      <c r="D26" s="37" t="s">
        <v>0</v>
      </c>
      <c r="E26" s="47"/>
      <c r="F26" s="2" t="s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3" t="s">
        <v>1</v>
      </c>
      <c r="B27" s="3"/>
      <c r="C27" s="3"/>
      <c r="D27" s="24"/>
      <c r="E27" s="56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3" t="s">
        <v>2</v>
      </c>
      <c r="B28" s="3"/>
      <c r="C28" s="3"/>
      <c r="D28" s="24"/>
      <c r="E28" s="56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3"/>
      <c r="C29" s="5"/>
      <c r="D29" s="23">
        <v>6100</v>
      </c>
      <c r="E29" s="41"/>
      <c r="F29" s="6">
        <v>6200</v>
      </c>
      <c r="G29" s="6"/>
      <c r="H29" s="6">
        <v>6300</v>
      </c>
      <c r="I29" s="6"/>
      <c r="J29" s="6">
        <v>6400</v>
      </c>
      <c r="K29" s="6"/>
      <c r="L29" s="6">
        <v>6500</v>
      </c>
      <c r="M29" s="6"/>
      <c r="N29" s="6">
        <v>6600</v>
      </c>
      <c r="O29" s="5"/>
      <c r="P29" s="5"/>
    </row>
    <row r="30" spans="1:16" x14ac:dyDescent="0.25">
      <c r="A30" s="5"/>
      <c r="B30" s="5"/>
      <c r="C30" s="5"/>
      <c r="D30" s="23" t="s">
        <v>3</v>
      </c>
      <c r="E30" s="41"/>
      <c r="F30" s="6" t="s">
        <v>4</v>
      </c>
      <c r="G30" s="6"/>
      <c r="H30" s="6" t="s">
        <v>5</v>
      </c>
      <c r="I30" s="6"/>
      <c r="J30" s="6" t="s">
        <v>6</v>
      </c>
      <c r="K30" s="6"/>
      <c r="L30" s="6" t="s">
        <v>7</v>
      </c>
      <c r="M30" s="6"/>
      <c r="N30" s="6" t="s">
        <v>8</v>
      </c>
      <c r="O30" s="5"/>
      <c r="P30" s="6" t="s">
        <v>9</v>
      </c>
    </row>
    <row r="31" spans="1:16" x14ac:dyDescent="0.25">
      <c r="A31" s="5"/>
      <c r="B31" s="5"/>
      <c r="C31" s="5"/>
      <c r="D31" s="62" t="s">
        <v>10</v>
      </c>
      <c r="E31" s="41"/>
      <c r="F31" s="7" t="s">
        <v>11</v>
      </c>
      <c r="G31" s="6"/>
      <c r="H31" s="7" t="s">
        <v>12</v>
      </c>
      <c r="I31" s="6"/>
      <c r="J31" s="7" t="s">
        <v>13</v>
      </c>
      <c r="K31" s="6"/>
      <c r="L31" s="7" t="s">
        <v>14</v>
      </c>
      <c r="M31" s="6"/>
      <c r="N31" s="7" t="s">
        <v>15</v>
      </c>
      <c r="O31" s="5"/>
      <c r="P31" s="7" t="s">
        <v>16</v>
      </c>
    </row>
    <row r="32" spans="1:16" x14ac:dyDescent="0.25">
      <c r="A32" s="3" t="s">
        <v>17</v>
      </c>
      <c r="B32" s="3"/>
      <c r="C32" s="3"/>
      <c r="D32" s="37"/>
      <c r="E32" s="3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 t="s">
        <v>18</v>
      </c>
      <c r="B33" s="5"/>
      <c r="C33" s="5"/>
      <c r="D33" s="50">
        <v>55006308</v>
      </c>
      <c r="E33" s="51"/>
      <c r="F33" s="8">
        <v>303286</v>
      </c>
      <c r="G33" s="8"/>
      <c r="H33" s="8">
        <v>2096011</v>
      </c>
      <c r="I33" s="8"/>
      <c r="J33" s="8">
        <v>144857</v>
      </c>
      <c r="K33" s="8"/>
      <c r="L33" s="8">
        <v>0</v>
      </c>
      <c r="M33" s="8"/>
      <c r="N33" s="8">
        <v>25000</v>
      </c>
      <c r="O33" s="8"/>
      <c r="P33" s="9">
        <f>SUM(D33:O33)</f>
        <v>57575462</v>
      </c>
    </row>
    <row r="34" spans="1:16" x14ac:dyDescent="0.25">
      <c r="A34" s="5" t="s">
        <v>19</v>
      </c>
      <c r="B34" s="5"/>
      <c r="C34" s="5"/>
      <c r="D34" s="38">
        <v>748033</v>
      </c>
      <c r="E34" s="43"/>
      <c r="F34" s="9">
        <v>11335</v>
      </c>
      <c r="G34" s="9"/>
      <c r="H34" s="9">
        <v>189253</v>
      </c>
      <c r="I34" s="9"/>
      <c r="J34" s="9">
        <v>115</v>
      </c>
      <c r="K34" s="9"/>
      <c r="L34" s="9">
        <v>0</v>
      </c>
      <c r="M34" s="9"/>
      <c r="N34" s="9">
        <v>0</v>
      </c>
      <c r="O34" s="9"/>
      <c r="P34" s="9">
        <f t="shared" ref="P34:P35" si="0">SUM(D34:O34)</f>
        <v>948736</v>
      </c>
    </row>
    <row r="35" spans="1:16" ht="15.75" thickBot="1" x14ac:dyDescent="0.3">
      <c r="A35" s="5" t="s">
        <v>20</v>
      </c>
      <c r="B35" s="5"/>
      <c r="C35" s="5"/>
      <c r="D35" s="39">
        <v>2790729</v>
      </c>
      <c r="E35" s="43"/>
      <c r="F35" s="10">
        <v>44540</v>
      </c>
      <c r="G35" s="10"/>
      <c r="H35" s="10">
        <v>87852</v>
      </c>
      <c r="I35" s="10"/>
      <c r="J35" s="10">
        <v>137567</v>
      </c>
      <c r="K35" s="10"/>
      <c r="L35" s="10">
        <v>0</v>
      </c>
      <c r="M35" s="10"/>
      <c r="N35" s="10">
        <v>0</v>
      </c>
      <c r="O35" s="10"/>
      <c r="P35" s="9">
        <f t="shared" si="0"/>
        <v>3060688</v>
      </c>
    </row>
    <row r="36" spans="1:16" x14ac:dyDescent="0.25">
      <c r="A36" s="5"/>
      <c r="B36" s="5"/>
      <c r="C36" s="5"/>
      <c r="D36" s="45"/>
      <c r="E36" s="5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5">
      <c r="A37" s="5"/>
      <c r="B37" s="5" t="s">
        <v>9</v>
      </c>
      <c r="C37" s="5"/>
      <c r="D37" s="50">
        <f>SUM(D33:D36)</f>
        <v>58545070</v>
      </c>
      <c r="E37" s="51"/>
      <c r="F37" s="8">
        <f>SUM(F33:F36)</f>
        <v>359161</v>
      </c>
      <c r="G37" s="8"/>
      <c r="H37" s="8">
        <f>SUM(H33:H36)</f>
        <v>2373116</v>
      </c>
      <c r="I37" s="8"/>
      <c r="J37" s="8">
        <f>SUM(J33:J36)</f>
        <v>282539</v>
      </c>
      <c r="K37" s="8"/>
      <c r="L37" s="8">
        <v>0</v>
      </c>
      <c r="M37" s="8"/>
      <c r="N37" s="8">
        <f>SUM(N33:N36)</f>
        <v>25000</v>
      </c>
      <c r="O37" s="8"/>
      <c r="P37" s="8">
        <f>SUM(P33:P36)</f>
        <v>61584886</v>
      </c>
    </row>
    <row r="38" spans="1:16" x14ac:dyDescent="0.25">
      <c r="A38" s="5"/>
      <c r="B38" s="5"/>
      <c r="C38" s="5"/>
      <c r="D38" s="45"/>
      <c r="E38" s="5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5">
      <c r="A39" s="3" t="s">
        <v>21</v>
      </c>
      <c r="B39" s="3"/>
      <c r="C39" s="3"/>
      <c r="D39" s="45"/>
      <c r="E39" s="5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5">
      <c r="A40" s="5" t="s">
        <v>22</v>
      </c>
      <c r="B40" s="5"/>
      <c r="C40" s="5"/>
      <c r="D40" s="50">
        <v>1445161</v>
      </c>
      <c r="E40" s="51"/>
      <c r="F40" s="8">
        <v>122925</v>
      </c>
      <c r="G40" s="8"/>
      <c r="H40" s="8">
        <v>116299</v>
      </c>
      <c r="I40" s="8"/>
      <c r="J40" s="8">
        <v>64355</v>
      </c>
      <c r="K40" s="8"/>
      <c r="L40" s="8">
        <v>0</v>
      </c>
      <c r="M40" s="8"/>
      <c r="N40" s="8">
        <v>0</v>
      </c>
      <c r="O40" s="8"/>
      <c r="P40" s="9">
        <f t="shared" ref="P40:P41" si="1">SUM(D40:O40)</f>
        <v>1748740</v>
      </c>
    </row>
    <row r="41" spans="1:16" ht="15.75" thickBot="1" x14ac:dyDescent="0.3">
      <c r="A41" s="5" t="s">
        <v>23</v>
      </c>
      <c r="B41" s="5"/>
      <c r="C41" s="5"/>
      <c r="D41" s="39">
        <v>6156106</v>
      </c>
      <c r="E41" s="43"/>
      <c r="F41" s="10">
        <v>94800</v>
      </c>
      <c r="G41" s="10"/>
      <c r="H41" s="10">
        <v>46479</v>
      </c>
      <c r="I41" s="10"/>
      <c r="J41" s="10">
        <v>88019</v>
      </c>
      <c r="K41" s="10"/>
      <c r="L41" s="10">
        <v>0</v>
      </c>
      <c r="M41" s="10"/>
      <c r="N41" s="10">
        <v>0</v>
      </c>
      <c r="O41" s="10"/>
      <c r="P41" s="9">
        <f t="shared" si="1"/>
        <v>6385404</v>
      </c>
    </row>
    <row r="42" spans="1:16" x14ac:dyDescent="0.25">
      <c r="A42" s="5"/>
      <c r="B42" s="5"/>
      <c r="C42" s="5"/>
      <c r="D42" s="45"/>
      <c r="E42" s="5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5">
      <c r="A43" s="5"/>
      <c r="B43" s="5" t="s">
        <v>9</v>
      </c>
      <c r="C43" s="5"/>
      <c r="D43" s="50">
        <f>SUM(D40:D42)</f>
        <v>7601267</v>
      </c>
      <c r="E43" s="51"/>
      <c r="F43" s="8">
        <f>SUM(F40:F42)</f>
        <v>217725</v>
      </c>
      <c r="G43" s="8"/>
      <c r="H43" s="8">
        <f>SUM(H40:H42)</f>
        <v>162778</v>
      </c>
      <c r="I43" s="8"/>
      <c r="J43" s="8">
        <f>SUM(J40:J42)</f>
        <v>152374</v>
      </c>
      <c r="K43" s="8"/>
      <c r="L43" s="8">
        <v>0</v>
      </c>
      <c r="M43" s="8"/>
      <c r="N43" s="8">
        <v>0</v>
      </c>
      <c r="O43" s="8"/>
      <c r="P43" s="8">
        <f>SUM(P40:P42)</f>
        <v>8134144</v>
      </c>
    </row>
    <row r="44" spans="1:16" x14ac:dyDescent="0.25">
      <c r="A44" s="5"/>
      <c r="B44" s="5"/>
      <c r="C44" s="5"/>
      <c r="D44" s="45"/>
      <c r="E44" s="5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3" t="s">
        <v>24</v>
      </c>
      <c r="B45" s="3"/>
      <c r="C45" s="3"/>
      <c r="D45" s="45"/>
      <c r="E45" s="5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A46" s="5" t="s">
        <v>25</v>
      </c>
      <c r="B46" s="5"/>
      <c r="C46" s="5"/>
      <c r="D46" s="50">
        <v>3043382</v>
      </c>
      <c r="E46" s="51"/>
      <c r="F46" s="8">
        <v>37085</v>
      </c>
      <c r="G46" s="8"/>
      <c r="H46" s="8">
        <v>176652</v>
      </c>
      <c r="I46" s="8"/>
      <c r="J46" s="8">
        <v>26067</v>
      </c>
      <c r="K46" s="8"/>
      <c r="L46" s="8">
        <v>0</v>
      </c>
      <c r="M46" s="8"/>
      <c r="N46" s="8">
        <v>0</v>
      </c>
      <c r="O46" s="8"/>
      <c r="P46" s="9">
        <f t="shared" ref="P46:P51" si="2">SUM(D46:O46)</f>
        <v>3283186</v>
      </c>
    </row>
    <row r="47" spans="1:16" x14ac:dyDescent="0.25">
      <c r="A47" s="5" t="s">
        <v>26</v>
      </c>
      <c r="B47" s="5"/>
      <c r="C47" s="5"/>
      <c r="D47" s="38">
        <v>41047</v>
      </c>
      <c r="E47" s="43"/>
      <c r="F47" s="9">
        <v>400</v>
      </c>
      <c r="G47" s="9"/>
      <c r="H47" s="9">
        <v>2900</v>
      </c>
      <c r="I47" s="9"/>
      <c r="J47" s="9">
        <v>300</v>
      </c>
      <c r="K47" s="9"/>
      <c r="L47" s="9">
        <v>0</v>
      </c>
      <c r="M47" s="9"/>
      <c r="N47" s="9">
        <v>0</v>
      </c>
      <c r="O47" s="9"/>
      <c r="P47" s="9">
        <f t="shared" si="2"/>
        <v>44647</v>
      </c>
    </row>
    <row r="48" spans="1:16" x14ac:dyDescent="0.25">
      <c r="A48" s="5" t="s">
        <v>27</v>
      </c>
      <c r="B48" s="5"/>
      <c r="C48" s="5"/>
      <c r="D48" s="38">
        <v>1161405</v>
      </c>
      <c r="E48" s="43"/>
      <c r="F48" s="9">
        <v>950</v>
      </c>
      <c r="G48" s="9"/>
      <c r="H48" s="9">
        <v>14964</v>
      </c>
      <c r="I48" s="9"/>
      <c r="J48" s="9">
        <v>6020</v>
      </c>
      <c r="K48" s="9"/>
      <c r="L48" s="9">
        <v>0</v>
      </c>
      <c r="M48" s="9"/>
      <c r="N48" s="9">
        <v>0</v>
      </c>
      <c r="O48" s="9"/>
      <c r="P48" s="9">
        <f t="shared" si="2"/>
        <v>1183339</v>
      </c>
    </row>
    <row r="49" spans="1:16" x14ac:dyDescent="0.25">
      <c r="A49" s="5" t="s">
        <v>28</v>
      </c>
      <c r="B49" s="5"/>
      <c r="C49" s="5"/>
      <c r="D49" s="38">
        <v>2775245</v>
      </c>
      <c r="E49" s="43"/>
      <c r="F49" s="9">
        <v>125360</v>
      </c>
      <c r="G49" s="9"/>
      <c r="H49" s="9">
        <v>376778</v>
      </c>
      <c r="I49" s="9"/>
      <c r="J49" s="9">
        <v>85200</v>
      </c>
      <c r="K49" s="9"/>
      <c r="L49" s="9">
        <v>0</v>
      </c>
      <c r="M49" s="9"/>
      <c r="N49" s="9">
        <v>0</v>
      </c>
      <c r="O49" s="9"/>
      <c r="P49" s="9">
        <f t="shared" si="2"/>
        <v>3362583</v>
      </c>
    </row>
    <row r="50" spans="1:16" x14ac:dyDescent="0.25">
      <c r="A50" s="5" t="s">
        <v>29</v>
      </c>
      <c r="B50" s="5"/>
      <c r="C50" s="5"/>
      <c r="D50" s="38">
        <v>90000</v>
      </c>
      <c r="E50" s="43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f t="shared" si="2"/>
        <v>90000</v>
      </c>
    </row>
    <row r="51" spans="1:16" ht="15.75" thickBot="1" x14ac:dyDescent="0.3">
      <c r="A51" s="5" t="s">
        <v>30</v>
      </c>
      <c r="B51" s="5"/>
      <c r="C51" s="5"/>
      <c r="D51" s="39">
        <v>1756834</v>
      </c>
      <c r="E51" s="43"/>
      <c r="F51" s="10">
        <v>134176</v>
      </c>
      <c r="G51" s="10"/>
      <c r="H51" s="10">
        <v>252858</v>
      </c>
      <c r="I51" s="10"/>
      <c r="J51" s="10">
        <v>371207</v>
      </c>
      <c r="K51" s="10"/>
      <c r="L51" s="10">
        <v>0</v>
      </c>
      <c r="M51" s="10"/>
      <c r="N51" s="10">
        <v>5000</v>
      </c>
      <c r="O51" s="10"/>
      <c r="P51" s="9">
        <f t="shared" si="2"/>
        <v>2520075</v>
      </c>
    </row>
    <row r="52" spans="1:16" x14ac:dyDescent="0.25">
      <c r="A52" s="5"/>
      <c r="B52" s="5"/>
      <c r="C52" s="5"/>
      <c r="D52" s="45"/>
      <c r="E52" s="5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5">
      <c r="A53" s="5"/>
      <c r="B53" s="5" t="s">
        <v>9</v>
      </c>
      <c r="C53" s="5"/>
      <c r="D53" s="50">
        <f>SUM(D46:D52)</f>
        <v>8867913</v>
      </c>
      <c r="E53" s="51"/>
      <c r="F53" s="8">
        <f>SUM(F46:F52)</f>
        <v>297971</v>
      </c>
      <c r="G53" s="8"/>
      <c r="H53" s="8">
        <f>SUM(H46:H51)</f>
        <v>824152</v>
      </c>
      <c r="I53" s="8"/>
      <c r="J53" s="8">
        <f>SUM(J46:J52)</f>
        <v>488794</v>
      </c>
      <c r="K53" s="8"/>
      <c r="L53" s="8">
        <v>0</v>
      </c>
      <c r="M53" s="8"/>
      <c r="N53" s="8">
        <f>SUM(N51:N52)</f>
        <v>5000</v>
      </c>
      <c r="O53" s="8"/>
      <c r="P53" s="8">
        <f>SUM(P46:P52)</f>
        <v>10483830</v>
      </c>
    </row>
    <row r="54" spans="1:16" x14ac:dyDescent="0.25">
      <c r="A54" s="5"/>
      <c r="B54" s="5"/>
      <c r="C54" s="5"/>
      <c r="D54" s="45"/>
      <c r="E54" s="5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5">
      <c r="A55" s="3" t="s">
        <v>31</v>
      </c>
      <c r="B55" s="3"/>
      <c r="C55" s="3"/>
      <c r="D55" s="45"/>
      <c r="E55" s="5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5">
      <c r="A56" s="5" t="s">
        <v>32</v>
      </c>
      <c r="B56" s="5"/>
      <c r="C56" s="5"/>
      <c r="D56" s="50">
        <v>2590532</v>
      </c>
      <c r="E56" s="51"/>
      <c r="F56" s="8">
        <v>467772</v>
      </c>
      <c r="G56" s="8"/>
      <c r="H56" s="8">
        <v>81029</v>
      </c>
      <c r="I56" s="8"/>
      <c r="J56" s="8">
        <v>339635</v>
      </c>
      <c r="K56" s="8"/>
      <c r="L56" s="8">
        <v>0</v>
      </c>
      <c r="M56" s="8"/>
      <c r="N56" s="8">
        <v>0</v>
      </c>
      <c r="O56" s="8"/>
      <c r="P56" s="9">
        <f t="shared" ref="P56" si="3">SUM(D56:O56)</f>
        <v>3478968</v>
      </c>
    </row>
    <row r="57" spans="1:16" x14ac:dyDescent="0.25">
      <c r="A57" s="5"/>
      <c r="B57" s="5"/>
      <c r="C57" s="5"/>
      <c r="D57" s="45"/>
      <c r="E57" s="57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5">
      <c r="A58" s="3" t="s">
        <v>33</v>
      </c>
      <c r="B58" s="3"/>
      <c r="C58" s="3"/>
      <c r="D58" s="45"/>
      <c r="E58" s="5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25">
      <c r="A59" s="5" t="s">
        <v>34</v>
      </c>
      <c r="B59" s="5"/>
      <c r="C59" s="5"/>
      <c r="D59" s="50">
        <v>6201367</v>
      </c>
      <c r="E59" s="51"/>
      <c r="F59" s="8">
        <v>3633587</v>
      </c>
      <c r="G59" s="8"/>
      <c r="H59" s="8">
        <v>762776</v>
      </c>
      <c r="I59" s="8"/>
      <c r="J59" s="8">
        <v>370270</v>
      </c>
      <c r="K59" s="8"/>
      <c r="L59" s="8">
        <v>0</v>
      </c>
      <c r="M59" s="8"/>
      <c r="N59" s="8">
        <v>5000</v>
      </c>
      <c r="O59" s="8"/>
      <c r="P59" s="9">
        <f t="shared" ref="P59:P61" si="4">SUM(D59:O59)</f>
        <v>10973000</v>
      </c>
    </row>
    <row r="60" spans="1:16" x14ac:dyDescent="0.25">
      <c r="A60" s="5" t="s">
        <v>35</v>
      </c>
      <c r="B60" s="5"/>
      <c r="C60" s="5"/>
      <c r="D60" s="38">
        <v>685134</v>
      </c>
      <c r="E60" s="43"/>
      <c r="F60" s="9">
        <v>589725</v>
      </c>
      <c r="G60" s="9"/>
      <c r="H60" s="9">
        <v>48550</v>
      </c>
      <c r="I60" s="9"/>
      <c r="J60" s="9">
        <v>8503</v>
      </c>
      <c r="K60" s="9"/>
      <c r="L60" s="9">
        <v>0</v>
      </c>
      <c r="M60" s="9"/>
      <c r="N60" s="9">
        <v>0</v>
      </c>
      <c r="O60" s="9"/>
      <c r="P60" s="9">
        <f t="shared" si="4"/>
        <v>1331912</v>
      </c>
    </row>
    <row r="61" spans="1:16" ht="15.75" thickBot="1" x14ac:dyDescent="0.3">
      <c r="A61" s="5" t="s">
        <v>36</v>
      </c>
      <c r="B61" s="5"/>
      <c r="C61" s="5"/>
      <c r="D61" s="39">
        <v>1954203</v>
      </c>
      <c r="E61" s="43"/>
      <c r="F61" s="10">
        <v>1023694</v>
      </c>
      <c r="G61" s="10"/>
      <c r="H61" s="10">
        <v>127592</v>
      </c>
      <c r="I61" s="10"/>
      <c r="J61" s="10">
        <v>33601</v>
      </c>
      <c r="K61" s="10"/>
      <c r="L61" s="10">
        <v>0</v>
      </c>
      <c r="M61" s="10"/>
      <c r="N61" s="10">
        <v>166240</v>
      </c>
      <c r="O61" s="10"/>
      <c r="P61" s="9">
        <f t="shared" si="4"/>
        <v>3305330</v>
      </c>
    </row>
    <row r="62" spans="1:16" x14ac:dyDescent="0.25">
      <c r="A62" s="5"/>
      <c r="B62" s="5"/>
      <c r="C62" s="5"/>
      <c r="D62" s="45"/>
      <c r="E62" s="5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5">
      <c r="A63" s="5"/>
      <c r="B63" s="5" t="s">
        <v>9</v>
      </c>
      <c r="C63" s="5"/>
      <c r="D63" s="50">
        <f>SUM(D59:D62)</f>
        <v>8840704</v>
      </c>
      <c r="E63" s="51"/>
      <c r="F63" s="8">
        <f>SUM(F59:F62)</f>
        <v>5247006</v>
      </c>
      <c r="G63" s="8"/>
      <c r="H63" s="8">
        <f>SUM(H59:H62)</f>
        <v>938918</v>
      </c>
      <c r="I63" s="8"/>
      <c r="J63" s="8">
        <f>SUM(J59:J62)</f>
        <v>412374</v>
      </c>
      <c r="K63" s="8"/>
      <c r="L63" s="8">
        <v>0</v>
      </c>
      <c r="M63" s="8"/>
      <c r="N63" s="8">
        <f>SUM(N59:N62)</f>
        <v>171240</v>
      </c>
      <c r="O63" s="8"/>
      <c r="P63" s="8">
        <f>SUM(P59:P62)</f>
        <v>15610242</v>
      </c>
    </row>
    <row r="64" spans="1:16" x14ac:dyDescent="0.25">
      <c r="A64" s="5"/>
      <c r="B64" s="5"/>
      <c r="C64" s="5"/>
      <c r="D64" s="45"/>
      <c r="E64" s="57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5">
      <c r="A65" s="3" t="s">
        <v>37</v>
      </c>
      <c r="B65" s="3"/>
      <c r="C65" s="12"/>
      <c r="D65" s="45"/>
      <c r="E65" s="57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5">
      <c r="A66" s="5" t="s">
        <v>38</v>
      </c>
      <c r="B66" s="5"/>
      <c r="C66" s="5"/>
      <c r="D66" s="50">
        <v>202270</v>
      </c>
      <c r="E66" s="51"/>
      <c r="F66" s="8">
        <v>2500</v>
      </c>
      <c r="G66" s="8"/>
      <c r="H66" s="8">
        <v>7296</v>
      </c>
      <c r="I66" s="8"/>
      <c r="J66" s="8">
        <v>2851</v>
      </c>
      <c r="K66" s="8"/>
      <c r="L66" s="8">
        <v>0</v>
      </c>
      <c r="M66" s="8"/>
      <c r="N66" s="8">
        <v>0</v>
      </c>
      <c r="O66" s="8"/>
      <c r="P66" s="9">
        <f t="shared" ref="P66" si="5">SUM(D66:O66)</f>
        <v>214917</v>
      </c>
    </row>
    <row r="67" spans="1:16" x14ac:dyDescent="0.25">
      <c r="A67" s="5"/>
      <c r="B67" s="5"/>
      <c r="C67" s="5"/>
      <c r="D67" s="45"/>
      <c r="E67" s="5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5">
      <c r="A68" s="3" t="s">
        <v>39</v>
      </c>
      <c r="B68" s="3"/>
      <c r="C68" s="5"/>
      <c r="D68" s="45"/>
      <c r="E68" s="57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5">
      <c r="A69" s="5" t="s">
        <v>40</v>
      </c>
      <c r="B69" s="5"/>
      <c r="C69" s="5"/>
      <c r="D69" s="50">
        <v>344600</v>
      </c>
      <c r="E69" s="51"/>
      <c r="F69" s="8">
        <v>0</v>
      </c>
      <c r="G69" s="8"/>
      <c r="H69" s="8">
        <v>0</v>
      </c>
      <c r="I69" s="8"/>
      <c r="J69" s="8">
        <v>0</v>
      </c>
      <c r="K69" s="8"/>
      <c r="L69" s="8"/>
      <c r="M69" s="8"/>
      <c r="N69" s="8">
        <v>0</v>
      </c>
      <c r="O69" s="8"/>
      <c r="P69" s="9">
        <f t="shared" ref="P69" si="6">SUM(D69:O69)</f>
        <v>344600</v>
      </c>
    </row>
    <row r="70" spans="1:16" x14ac:dyDescent="0.25">
      <c r="A70" s="5"/>
      <c r="B70" s="5"/>
      <c r="C70" s="5"/>
      <c r="D70" s="50"/>
      <c r="E70" s="5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5">
      <c r="A71" s="3" t="s">
        <v>41</v>
      </c>
      <c r="B71" s="3"/>
      <c r="C71" s="3"/>
      <c r="D71" s="50"/>
      <c r="E71" s="5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x14ac:dyDescent="0.25">
      <c r="A72" s="5" t="s">
        <v>42</v>
      </c>
      <c r="B72" s="5"/>
      <c r="C72" s="5"/>
      <c r="D72" s="50">
        <v>0</v>
      </c>
      <c r="E72" s="51"/>
      <c r="F72" s="8">
        <v>0</v>
      </c>
      <c r="G72" s="8"/>
      <c r="H72" s="8">
        <v>0</v>
      </c>
      <c r="I72" s="8"/>
      <c r="J72" s="8">
        <v>0</v>
      </c>
      <c r="K72" s="8"/>
      <c r="L72" s="8">
        <v>0</v>
      </c>
      <c r="M72" s="8"/>
      <c r="N72" s="8">
        <v>0</v>
      </c>
      <c r="O72" s="8"/>
      <c r="P72" s="9">
        <f t="shared" ref="P72" si="7">SUM(D72:O72)</f>
        <v>0</v>
      </c>
    </row>
    <row r="73" spans="1:16" x14ac:dyDescent="0.25">
      <c r="A73" s="5"/>
      <c r="B73" s="5"/>
      <c r="C73" s="5"/>
      <c r="D73" s="50"/>
      <c r="E73" s="5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5">
      <c r="A74" s="3" t="s">
        <v>43</v>
      </c>
      <c r="B74" s="3"/>
      <c r="C74" s="3"/>
      <c r="D74" s="45"/>
      <c r="E74" s="57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5">
      <c r="A75" s="5" t="s">
        <v>44</v>
      </c>
      <c r="B75" s="5"/>
      <c r="C75" s="5"/>
      <c r="D75" s="45"/>
      <c r="E75" s="5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5">
      <c r="A76" s="5" t="s">
        <v>45</v>
      </c>
      <c r="B76" s="5"/>
      <c r="C76" s="5"/>
      <c r="D76" s="34">
        <v>0</v>
      </c>
      <c r="E76" s="42"/>
      <c r="F76" s="4">
        <v>100000</v>
      </c>
      <c r="G76" s="4"/>
      <c r="H76" s="4">
        <v>0</v>
      </c>
      <c r="I76" s="4"/>
      <c r="J76" s="4">
        <v>0</v>
      </c>
      <c r="K76" s="4"/>
      <c r="L76" s="4">
        <v>0</v>
      </c>
      <c r="M76" s="4"/>
      <c r="N76" s="4">
        <v>0</v>
      </c>
      <c r="O76" s="4"/>
      <c r="P76" s="9">
        <f t="shared" ref="P76" si="8">SUM(D76:O76)</f>
        <v>100000</v>
      </c>
    </row>
    <row r="77" spans="1:16" x14ac:dyDescent="0.25">
      <c r="A77" s="15"/>
      <c r="B77" s="15"/>
      <c r="C77" s="15"/>
      <c r="D77" s="51"/>
      <c r="E77" s="5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3" t="s">
        <v>43</v>
      </c>
      <c r="B78" s="3"/>
      <c r="C78" s="3"/>
      <c r="D78" s="45"/>
      <c r="E78" s="57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5">
      <c r="A79" s="5" t="s">
        <v>46</v>
      </c>
      <c r="B79" s="5"/>
      <c r="C79" s="5"/>
      <c r="D79" s="34">
        <v>0</v>
      </c>
      <c r="E79" s="42"/>
      <c r="F79" s="4">
        <v>227000</v>
      </c>
      <c r="G79" s="4"/>
      <c r="H79" s="4">
        <v>0</v>
      </c>
      <c r="I79" s="4"/>
      <c r="J79" s="4">
        <v>0</v>
      </c>
      <c r="K79" s="4"/>
      <c r="L79" s="4">
        <v>0</v>
      </c>
      <c r="M79" s="4"/>
      <c r="N79" s="4">
        <v>0</v>
      </c>
      <c r="O79" s="4"/>
      <c r="P79" s="9">
        <f t="shared" ref="P79" si="9">SUM(D79:O79)</f>
        <v>227000</v>
      </c>
    </row>
    <row r="80" spans="1:16" ht="15.75" thickBot="1" x14ac:dyDescent="0.3">
      <c r="A80" s="5"/>
      <c r="B80" s="5"/>
      <c r="C80" s="5"/>
      <c r="D80" s="40"/>
      <c r="E80" s="51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25">
      <c r="A81" s="5"/>
      <c r="B81" s="5"/>
      <c r="C81" s="5"/>
      <c r="D81" s="51"/>
      <c r="E81" s="51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5">
      <c r="A82" s="5"/>
      <c r="B82" s="2" t="s">
        <v>47</v>
      </c>
      <c r="C82" s="5"/>
      <c r="D82" s="50">
        <f>+D37+D43+D53+D56+D63+D66+D69+D72+D76+D79</f>
        <v>86992356</v>
      </c>
      <c r="E82" s="31"/>
      <c r="F82" s="50">
        <f>+F37+F43+F53+F56+F63+F66+F69+F72+F76+F79</f>
        <v>6919135</v>
      </c>
      <c r="G82" s="8">
        <v>0</v>
      </c>
      <c r="H82" s="50">
        <f>+H37+H43+H53+H56+H63+H66+H69+H72+H76+H79</f>
        <v>4387289</v>
      </c>
      <c r="I82" s="8">
        <v>0</v>
      </c>
      <c r="J82" s="50">
        <f>+J37+J43+J53+J56+J63+J66+J69+J72+J76+J79</f>
        <v>1678567</v>
      </c>
      <c r="K82" s="8">
        <v>0</v>
      </c>
      <c r="L82" s="50">
        <f>+L37+L43+L53+L56+L63+L66+L69</f>
        <v>0</v>
      </c>
      <c r="M82" s="8">
        <v>0</v>
      </c>
      <c r="N82" s="50">
        <f>+N37+N43+N53+N56+N63+N66+N69+N72+N76+N79</f>
        <v>201240</v>
      </c>
      <c r="O82" s="8">
        <v>0</v>
      </c>
      <c r="P82" s="9">
        <f t="shared" ref="P82" si="10">SUM(D82:O82)</f>
        <v>100178587</v>
      </c>
    </row>
    <row r="83" spans="1:16" x14ac:dyDescent="0.25">
      <c r="A83" s="1"/>
      <c r="B83" s="1"/>
      <c r="C83" s="1"/>
      <c r="D83" s="36"/>
      <c r="E83" s="48"/>
      <c r="F83" s="1"/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 x14ac:dyDescent="0.25">
      <c r="A84" s="3" t="s">
        <v>0</v>
      </c>
      <c r="B84" s="2" t="s">
        <v>48</v>
      </c>
      <c r="C84" s="3"/>
      <c r="D84" s="63">
        <v>0.73681396991962333</v>
      </c>
      <c r="E84" s="47"/>
      <c r="F84" s="18">
        <v>5.9946851055419928E-2</v>
      </c>
      <c r="G84" s="5"/>
      <c r="H84" s="18">
        <v>6.500362734431428E-2</v>
      </c>
      <c r="I84" s="5"/>
      <c r="J84" s="18">
        <v>1.408374362414901E-2</v>
      </c>
      <c r="K84" s="5"/>
      <c r="L84" s="18">
        <v>0.12250311573273662</v>
      </c>
      <c r="M84" s="5"/>
      <c r="N84" s="18">
        <v>1.6486923237568674E-3</v>
      </c>
      <c r="O84" s="1"/>
      <c r="P84" s="17">
        <v>1.0000000000000002</v>
      </c>
    </row>
    <row r="85" spans="1:16" x14ac:dyDescent="0.25">
      <c r="A85" s="5"/>
      <c r="B85" s="5"/>
      <c r="C85" s="5"/>
      <c r="D85" s="23" t="s">
        <v>0</v>
      </c>
      <c r="E85" s="41"/>
      <c r="F85" s="6" t="s">
        <v>0</v>
      </c>
      <c r="G85" s="6"/>
      <c r="H85" s="6" t="s">
        <v>0</v>
      </c>
      <c r="I85" s="6"/>
      <c r="J85" s="6" t="s">
        <v>0</v>
      </c>
      <c r="K85" s="6"/>
      <c r="L85" s="6" t="s">
        <v>0</v>
      </c>
      <c r="M85" s="6"/>
      <c r="N85" s="6" t="s">
        <v>0</v>
      </c>
      <c r="O85" s="5"/>
      <c r="P85" s="5"/>
    </row>
    <row r="86" spans="1:16" x14ac:dyDescent="0.25">
      <c r="A86" s="5"/>
      <c r="B86" s="5"/>
      <c r="C86" s="5"/>
      <c r="D86" s="23" t="s">
        <v>0</v>
      </c>
      <c r="E86" s="41"/>
      <c r="F86" s="6" t="s">
        <v>0</v>
      </c>
      <c r="G86" s="6"/>
      <c r="H86" s="6" t="s">
        <v>0</v>
      </c>
      <c r="I86" s="6"/>
      <c r="J86" s="6" t="s">
        <v>0</v>
      </c>
      <c r="K86" s="6"/>
      <c r="L86" s="6" t="s">
        <v>0</v>
      </c>
      <c r="M86" s="6" t="s">
        <v>0</v>
      </c>
      <c r="N86" s="6" t="s">
        <v>0</v>
      </c>
      <c r="O86" s="5"/>
      <c r="P86" s="6" t="s">
        <v>0</v>
      </c>
    </row>
    <row r="87" spans="1:16" x14ac:dyDescent="0.25">
      <c r="A87" s="5"/>
      <c r="B87" s="5"/>
      <c r="C87" s="5"/>
      <c r="D87" s="23" t="s">
        <v>0</v>
      </c>
      <c r="E87" s="41"/>
      <c r="F87" s="6" t="s">
        <v>0</v>
      </c>
      <c r="G87" s="6"/>
      <c r="H87" s="6" t="s">
        <v>0</v>
      </c>
      <c r="I87" s="6"/>
      <c r="J87" s="6" t="s">
        <v>0</v>
      </c>
      <c r="K87" s="6"/>
      <c r="L87" s="6" t="s">
        <v>0</v>
      </c>
      <c r="M87" s="6"/>
      <c r="N87" s="6" t="s">
        <v>0</v>
      </c>
      <c r="O87" s="5"/>
      <c r="P87" s="6" t="s">
        <v>0</v>
      </c>
    </row>
    <row r="95" spans="1:16" x14ac:dyDescent="0.25">
      <c r="C95" s="1"/>
      <c r="D95" s="34"/>
    </row>
    <row r="96" spans="1:16" x14ac:dyDescent="0.25">
      <c r="C96" s="1"/>
      <c r="D96" s="34"/>
    </row>
    <row r="97" spans="3:4" x14ac:dyDescent="0.25">
      <c r="C97" s="1"/>
      <c r="D97" s="34"/>
    </row>
    <row r="98" spans="3:4" x14ac:dyDescent="0.25">
      <c r="C98" s="1"/>
      <c r="D98" s="34"/>
    </row>
    <row r="99" spans="3:4" x14ac:dyDescent="0.25">
      <c r="C99" s="1"/>
      <c r="D99" s="34"/>
    </row>
    <row r="100" spans="3:4" x14ac:dyDescent="0.25">
      <c r="C100" s="1"/>
      <c r="D100" s="34"/>
    </row>
    <row r="101" spans="3:4" x14ac:dyDescent="0.25">
      <c r="C101" s="1"/>
      <c r="D101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Duncanville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Prather, Debbie</dc:creator>
  <cp:lastModifiedBy>Duncanville User</cp:lastModifiedBy>
  <dcterms:created xsi:type="dcterms:W3CDTF">2014-06-24T20:04:49Z</dcterms:created>
  <dcterms:modified xsi:type="dcterms:W3CDTF">2015-06-27T20:41:11Z</dcterms:modified>
</cp:coreProperties>
</file>