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'Sheet1'!$A$1:$L$102</definedName>
  </definedNames>
  <calcPr fullCalcOnLoad="1"/>
</workbook>
</file>

<file path=xl/sharedStrings.xml><?xml version="1.0" encoding="utf-8"?>
<sst xmlns="http://schemas.openxmlformats.org/spreadsheetml/2006/main" count="138" uniqueCount="100">
  <si>
    <t>Employee Name:</t>
  </si>
  <si>
    <t>Budget Code:</t>
  </si>
  <si>
    <t xml:space="preserve"> </t>
  </si>
  <si>
    <t>miles</t>
  </si>
  <si>
    <t xml:space="preserve">  Other:</t>
  </si>
  <si>
    <t>Amount</t>
  </si>
  <si>
    <t>Employee Signature</t>
  </si>
  <si>
    <t>ER#</t>
  </si>
  <si>
    <t>Conference/Workshop:</t>
  </si>
  <si>
    <t>Hotel:</t>
  </si>
  <si>
    <t>Airfare:</t>
  </si>
  <si>
    <t>Day 2:</t>
  </si>
  <si>
    <t>Day 3:</t>
  </si>
  <si>
    <t>Day 4:</t>
  </si>
  <si>
    <t>Day 5:</t>
  </si>
  <si>
    <t>Breakfast</t>
  </si>
  <si>
    <t>Lunch</t>
  </si>
  <si>
    <t>Dinner</t>
  </si>
  <si>
    <t>Total</t>
  </si>
  <si>
    <t>Total Reimbursable Meal Cost:</t>
  </si>
  <si>
    <t>Duncanville Independent School District</t>
  </si>
  <si>
    <t>Purpose of Trip:</t>
  </si>
  <si>
    <t>Title of Workshop/Seminar:</t>
  </si>
  <si>
    <t>Date(s) of Trip:</t>
  </si>
  <si>
    <t>Enter Purchase Order (PO)# or Check Request (CR)# below if applicable:</t>
  </si>
  <si>
    <t>Event Address:</t>
  </si>
  <si>
    <t>Approvals:</t>
  </si>
  <si>
    <t>I hereby certify that the above figures are true and correct.</t>
  </si>
  <si>
    <t>(Reimbursement/Final Documentation)</t>
  </si>
  <si>
    <t>Departure Day:</t>
  </si>
  <si>
    <t>Return Day:</t>
  </si>
  <si>
    <t>Tips</t>
  </si>
  <si>
    <t xml:space="preserve">Max  </t>
  </si>
  <si>
    <t>Allowed</t>
  </si>
  <si>
    <t>Sub-total</t>
  </si>
  <si>
    <t>Eligible</t>
  </si>
  <si>
    <t>Actual</t>
  </si>
  <si>
    <t>Enter actual cost of each meal and tip separately (15% max tip, -0- allowed for Federal):</t>
  </si>
  <si>
    <t>Finance Office Use Only:</t>
  </si>
  <si>
    <t xml:space="preserve">  Actual Mileage:</t>
  </si>
  <si>
    <t>(attach proof of attendance)</t>
  </si>
  <si>
    <t>(attach itemized hotel statement)</t>
  </si>
  <si>
    <t>(attach boarding passes for depart &amp; return)</t>
  </si>
  <si>
    <t>Substitute Required:</t>
  </si>
  <si>
    <t>District:</t>
  </si>
  <si>
    <t>Campus:</t>
  </si>
  <si>
    <t>YES</t>
  </si>
  <si>
    <t>NO</t>
  </si>
  <si>
    <t xml:space="preserve">  (Circle YES or NO)</t>
  </si>
  <si>
    <t>If YES check if district or campus funded (list department if district-funded):</t>
  </si>
  <si>
    <t xml:space="preserve">                   (if trip is only 2 days use Departure and Return Day fields below)</t>
  </si>
  <si>
    <t>Provided Meal</t>
  </si>
  <si>
    <t>Cost per                 Table 2 **</t>
  </si>
  <si>
    <t>***</t>
  </si>
  <si>
    <t xml:space="preserve">             * Meal reimbursement rates are calculated at 75% on the first and last calendar day of travel </t>
  </si>
  <si>
    <t>Meals - Reimbursable at actual cost not to exceed max per diem rate above:</t>
  </si>
  <si>
    <t>First and Last</t>
  </si>
  <si>
    <t>Day of Travel</t>
  </si>
  <si>
    <t xml:space="preserve">          under "Provided Meal Cost" </t>
  </si>
  <si>
    <t>** Table 2 - Amount to be deducted</t>
  </si>
  <si>
    <t>Max Daily Meal Rate:</t>
  </si>
  <si>
    <t>Mileage:</t>
  </si>
  <si>
    <t>Enter amounts of each listed below:</t>
  </si>
  <si>
    <t>Airfare/Car Rental:</t>
  </si>
  <si>
    <t>Total Cost of Workshop/Conference</t>
  </si>
  <si>
    <t>Fuel for Rented Car:</t>
  </si>
  <si>
    <t>and before making any travel arrangements (airfare, hotel and rental car)</t>
  </si>
  <si>
    <t>Request for Professional Development/Travel - Form A</t>
  </si>
  <si>
    <t xml:space="preserve">Conference/Workshop:           </t>
  </si>
  <si>
    <t xml:space="preserve"> (Including all taxes except the state tax of 6%)</t>
  </si>
  <si>
    <t xml:space="preserve"> (Cost of Conference/Workshop)</t>
  </si>
  <si>
    <t xml:space="preserve"> (Only fuel cost for Rental - No mileage)</t>
  </si>
  <si>
    <t>*  Form A must accompany each request for payment or reimbursement</t>
  </si>
  <si>
    <t>Other:</t>
  </si>
  <si>
    <t>Meals:</t>
  </si>
  <si>
    <t xml:space="preserve">Signature of Immediate Supervisor </t>
  </si>
  <si>
    <t xml:space="preserve">Signature of Program Director </t>
  </si>
  <si>
    <t>Signature of Superintendent if Traveling Out-Of-State</t>
  </si>
  <si>
    <t xml:space="preserve"> (For Airfare include baggage fees)</t>
  </si>
  <si>
    <t xml:space="preserve"> Parking, bus or train fare, etc</t>
  </si>
  <si>
    <t>Request for Professional Development/Travel - Form B</t>
  </si>
  <si>
    <t xml:space="preserve">  Notes:  Attach electronic mapping source printout</t>
  </si>
  <si>
    <t>Signature of Program Director</t>
  </si>
  <si>
    <t xml:space="preserve">I hereby certify that the above figures are true and correct.  </t>
  </si>
  <si>
    <t>*  Form B and receipts must be attached to the ER request online</t>
  </si>
  <si>
    <r>
      <t xml:space="preserve">This form must be approved </t>
    </r>
    <r>
      <rPr>
        <b/>
        <u val="single"/>
        <sz val="10"/>
        <color indexed="10"/>
        <rFont val="Arial"/>
        <family val="2"/>
      </rPr>
      <t>prior</t>
    </r>
    <r>
      <rPr>
        <b/>
        <sz val="10"/>
        <color indexed="10"/>
        <rFont val="Arial"/>
        <family val="2"/>
      </rPr>
      <t xml:space="preserve"> to registering for the Conference/Workshop</t>
    </r>
  </si>
  <si>
    <t xml:space="preserve">                                 Must be overnight trip - 100 miles          </t>
  </si>
  <si>
    <t xml:space="preserve">                                                 Must be overnight trip - 100 miles</t>
  </si>
  <si>
    <r>
      <t xml:space="preserve">                                                 </t>
    </r>
    <r>
      <rPr>
        <b/>
        <sz val="8"/>
        <color indexed="10"/>
        <rFont val="Arial"/>
        <family val="2"/>
      </rPr>
      <t>Must be overnight trip - 100 miles</t>
    </r>
  </si>
  <si>
    <t xml:space="preserve">Total Reimbursement Due to Employee:  </t>
  </si>
  <si>
    <r>
      <t xml:space="preserve">Other Expenses:  </t>
    </r>
    <r>
      <rPr>
        <b/>
        <sz val="8"/>
        <color indexed="10"/>
        <rFont val="Arial"/>
        <family val="2"/>
      </rPr>
      <t>No reimbursement allowed for other forms of transportation                                                                                                       when driving a personal or rented vehicle.</t>
    </r>
  </si>
  <si>
    <t xml:space="preserve">                Carpool in one vehicle (Four to a Car)</t>
  </si>
  <si>
    <t xml:space="preserve">                Only the driver will receive reimbursement </t>
  </si>
  <si>
    <r>
      <t xml:space="preserve">               </t>
    </r>
    <r>
      <rPr>
        <b/>
        <sz val="8"/>
        <color indexed="10"/>
        <rFont val="Arial"/>
        <family val="2"/>
      </rPr>
      <t xml:space="preserve"> N</t>
    </r>
    <r>
      <rPr>
        <b/>
        <sz val="8"/>
        <color indexed="10"/>
        <rFont val="Arial"/>
        <family val="2"/>
      </rPr>
      <t xml:space="preserve">o reimbursement allowed for other forms of transportation </t>
    </r>
  </si>
  <si>
    <r>
      <t xml:space="preserve">            </t>
    </r>
    <r>
      <rPr>
        <b/>
        <sz val="8"/>
        <color indexed="10"/>
        <rFont val="Arial"/>
        <family val="2"/>
      </rPr>
      <t>when driving a personal or rented vehicle.</t>
    </r>
  </si>
  <si>
    <t>0</t>
  </si>
  <si>
    <t>Current Maximum Per Diem Rate for Meals (Effective 7/21/2022):</t>
  </si>
  <si>
    <t>(@65.5 cents per mile):</t>
  </si>
  <si>
    <t xml:space="preserve"> ($64.00 per diem)</t>
  </si>
  <si>
    <t>miles @ 65.5 cents per mile (attach electronic mapping source)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</si>
</sst>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[$-409]dddd\,\ mmmm\ dd\,\ yyyy"/>
    <numFmt numFmtId="167" formatCode="m/d/yy;@"/>
    <numFmt numFmtId="168" formatCode="&quot;$&quot;#,##0.00"/>
    <numFmt numFmtId="169" formatCode="0.000"/>
    <numFmt numFmtId="170" formatCode="0.00_);\(0.00\)"/>
    <numFmt numFmtId="171" formatCode="[$-409]h:mm:ss\ AM/PM"/>
    <numFmt numFmtId="172" formatCode="[$-409]h:mm\ AM/PM;@"/>
    <numFmt numFmtId="173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 horizontal="center"/>
    </xf>
    <xf numFmtId="7" fontId="0" fillId="33" borderId="1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left"/>
    </xf>
    <xf numFmtId="168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 horizontal="left"/>
    </xf>
    <xf numFmtId="7" fontId="0" fillId="33" borderId="0" xfId="0" applyNumberForma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center"/>
    </xf>
    <xf numFmtId="7" fontId="4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 quotePrefix="1">
      <alignment/>
    </xf>
    <xf numFmtId="49" fontId="0" fillId="33" borderId="15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7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left"/>
    </xf>
    <xf numFmtId="165" fontId="3" fillId="33" borderId="0" xfId="0" applyNumberFormat="1" applyFont="1" applyFill="1" applyBorder="1" applyAlignment="1" quotePrefix="1">
      <alignment horizontal="left"/>
    </xf>
    <xf numFmtId="165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7" fontId="3" fillId="33" borderId="0" xfId="0" applyNumberFormat="1" applyFont="1" applyFill="1" applyBorder="1" applyAlignment="1">
      <alignment/>
    </xf>
    <xf numFmtId="165" fontId="3" fillId="33" borderId="15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7" fontId="3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165" fontId="8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 wrapText="1"/>
    </xf>
    <xf numFmtId="4" fontId="0" fillId="0" borderId="18" xfId="0" applyNumberFormat="1" applyFill="1" applyBorder="1" applyAlignment="1" applyProtection="1">
      <alignment horizontal="right"/>
      <protection locked="0"/>
    </xf>
    <xf numFmtId="4" fontId="0" fillId="33" borderId="18" xfId="0" applyNumberFormat="1" applyFill="1" applyBorder="1" applyAlignment="1">
      <alignment horizontal="right"/>
    </xf>
    <xf numFmtId="7" fontId="3" fillId="33" borderId="0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7" fontId="0" fillId="0" borderId="11" xfId="0" applyNumberFormat="1" applyFill="1" applyBorder="1" applyAlignment="1">
      <alignment/>
    </xf>
    <xf numFmtId="7" fontId="0" fillId="0" borderId="17" xfId="0" applyNumberFormat="1" applyFill="1" applyBorder="1" applyAlignment="1">
      <alignment/>
    </xf>
    <xf numFmtId="7" fontId="4" fillId="33" borderId="12" xfId="0" applyNumberFormat="1" applyFont="1" applyFill="1" applyBorder="1" applyAlignment="1">
      <alignment horizontal="center"/>
    </xf>
    <xf numFmtId="168" fontId="0" fillId="33" borderId="12" xfId="42" applyNumberFormat="1" applyFont="1" applyFill="1" applyBorder="1" applyAlignment="1">
      <alignment/>
    </xf>
    <xf numFmtId="168" fontId="4" fillId="33" borderId="12" xfId="0" applyNumberFormat="1" applyFont="1" applyFill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33" borderId="12" xfId="0" applyNumberFormat="1" applyFill="1" applyBorder="1" applyAlignment="1">
      <alignment/>
    </xf>
    <xf numFmtId="7" fontId="0" fillId="33" borderId="12" xfId="0" applyNumberFormat="1" applyFill="1" applyBorder="1" applyAlignment="1">
      <alignment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/>
      <protection locked="0"/>
    </xf>
    <xf numFmtId="49" fontId="0" fillId="33" borderId="15" xfId="0" applyNumberFormat="1" applyFill="1" applyBorder="1" applyAlignment="1">
      <alignment horizontal="left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8" fontId="0" fillId="33" borderId="18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 quotePrefix="1">
      <alignment/>
    </xf>
    <xf numFmtId="49" fontId="4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/>
      <protection locked="0"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165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/>
    </xf>
    <xf numFmtId="165" fontId="3" fillId="33" borderId="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/>
    </xf>
    <xf numFmtId="165" fontId="50" fillId="33" borderId="0" xfId="0" applyNumberFormat="1" applyFont="1" applyFill="1" applyBorder="1" applyAlignment="1" quotePrefix="1">
      <alignment horizontal="left"/>
    </xf>
    <xf numFmtId="49" fontId="50" fillId="33" borderId="0" xfId="0" applyNumberFormat="1" applyFont="1" applyFill="1" applyBorder="1" applyAlignment="1">
      <alignment horizontal="center"/>
    </xf>
    <xf numFmtId="165" fontId="50" fillId="33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 applyProtection="1">
      <alignment horizontal="center"/>
      <protection locked="0"/>
    </xf>
    <xf numFmtId="49" fontId="50" fillId="33" borderId="0" xfId="0" applyNumberFormat="1" applyFont="1" applyFill="1" applyBorder="1" applyAlignment="1">
      <alignment horizontal="left"/>
    </xf>
    <xf numFmtId="165" fontId="50" fillId="33" borderId="0" xfId="0" applyNumberFormat="1" applyFont="1" applyFill="1" applyBorder="1" applyAlignment="1">
      <alignment horizontal="left"/>
    </xf>
    <xf numFmtId="165" fontId="3" fillId="33" borderId="22" xfId="0" applyNumberFormat="1" applyFont="1" applyFill="1" applyBorder="1" applyAlignment="1">
      <alignment horizontal="center" wrapText="1"/>
    </xf>
    <xf numFmtId="165" fontId="3" fillId="33" borderId="23" xfId="0" applyNumberFormat="1" applyFont="1" applyFill="1" applyBorder="1" applyAlignment="1">
      <alignment horizontal="center"/>
    </xf>
    <xf numFmtId="165" fontId="3" fillId="33" borderId="24" xfId="0" applyNumberFormat="1" applyFont="1" applyFill="1" applyBorder="1" applyAlignment="1">
      <alignment horizontal="center"/>
    </xf>
    <xf numFmtId="165" fontId="3" fillId="33" borderId="25" xfId="0" applyNumberFormat="1" applyFont="1" applyFill="1" applyBorder="1" applyAlignment="1">
      <alignment horizontal="center" wrapText="1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33" borderId="27" xfId="0" applyNumberFormat="1" applyFill="1" applyBorder="1" applyAlignment="1">
      <alignment horizontal="right"/>
    </xf>
    <xf numFmtId="4" fontId="0" fillId="0" borderId="28" xfId="0" applyNumberFormat="1" applyFill="1" applyBorder="1" applyAlignment="1" applyProtection="1">
      <alignment horizontal="right"/>
      <protection locked="0"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33" borderId="29" xfId="0" applyNumberFormat="1" applyFill="1" applyBorder="1" applyAlignment="1">
      <alignment horizontal="right"/>
    </xf>
    <xf numFmtId="4" fontId="0" fillId="0" borderId="29" xfId="0" applyNumberFormat="1" applyBorder="1" applyAlignment="1" applyProtection="1">
      <alignment horizontal="center"/>
      <protection locked="0"/>
    </xf>
    <xf numFmtId="4" fontId="0" fillId="33" borderId="29" xfId="0" applyNumberFormat="1" applyFill="1" applyBorder="1" applyAlignment="1">
      <alignment horizontal="center"/>
    </xf>
    <xf numFmtId="0" fontId="0" fillId="0" borderId="30" xfId="0" applyFont="1" applyBorder="1" applyAlignment="1">
      <alignment/>
    </xf>
    <xf numFmtId="39" fontId="4" fillId="34" borderId="18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39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4" borderId="21" xfId="0" applyFon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7" fontId="0" fillId="34" borderId="0" xfId="0" applyNumberFormat="1" applyFill="1" applyBorder="1" applyAlignment="1">
      <alignment/>
    </xf>
    <xf numFmtId="0" fontId="0" fillId="34" borderId="11" xfId="0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7" fontId="0" fillId="34" borderId="31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0" fillId="34" borderId="0" xfId="44" applyFont="1" applyFill="1" applyBorder="1" applyAlignment="1" applyProtection="1">
      <alignment horizontal="center"/>
      <protection locked="0"/>
    </xf>
    <xf numFmtId="44" fontId="0" fillId="34" borderId="0" xfId="44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44" fontId="0" fillId="34" borderId="0" xfId="44" applyFont="1" applyFill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49" fontId="0" fillId="34" borderId="0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49" fillId="33" borderId="11" xfId="0" applyFont="1" applyFill="1" applyBorder="1" applyAlignment="1" quotePrefix="1">
      <alignment/>
    </xf>
    <xf numFmtId="49" fontId="49" fillId="33" borderId="0" xfId="0" applyNumberFormat="1" applyFont="1" applyFill="1" applyBorder="1" applyAlignment="1">
      <alignment horizontal="center"/>
    </xf>
    <xf numFmtId="165" fontId="49" fillId="33" borderId="0" xfId="0" applyNumberFormat="1" applyFont="1" applyFill="1" applyBorder="1" applyAlignment="1">
      <alignment horizontal="center"/>
    </xf>
    <xf numFmtId="7" fontId="49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0" xfId="0" applyFont="1" applyAlignment="1">
      <alignment/>
    </xf>
    <xf numFmtId="44" fontId="0" fillId="34" borderId="0" xfId="44" applyNumberFormat="1" applyFont="1" applyFill="1" applyBorder="1" applyAlignment="1" applyProtection="1">
      <alignment horizontal="center"/>
      <protection locked="0"/>
    </xf>
    <xf numFmtId="44" fontId="0" fillId="34" borderId="12" xfId="44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168" fontId="0" fillId="34" borderId="0" xfId="0" applyNumberFormat="1" applyFont="1" applyFill="1" applyBorder="1" applyAlignment="1" applyProtection="1">
      <alignment/>
      <protection locked="0"/>
    </xf>
    <xf numFmtId="0" fontId="49" fillId="33" borderId="17" xfId="0" applyFont="1" applyFill="1" applyBorder="1" applyAlignment="1" quotePrefix="1">
      <alignment/>
    </xf>
    <xf numFmtId="49" fontId="49" fillId="33" borderId="15" xfId="0" applyNumberFormat="1" applyFont="1" applyFill="1" applyBorder="1" applyAlignment="1">
      <alignment horizontal="center"/>
    </xf>
    <xf numFmtId="165" fontId="49" fillId="33" borderId="15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4" fontId="0" fillId="34" borderId="0" xfId="0" applyNumberFormat="1" applyFill="1" applyBorder="1" applyAlignment="1" applyProtection="1">
      <alignment horizontal="right"/>
      <protection locked="0"/>
    </xf>
    <xf numFmtId="4" fontId="0" fillId="34" borderId="0" xfId="0" applyNumberFormat="1" applyFill="1" applyBorder="1" applyAlignment="1">
      <alignment horizontal="right"/>
    </xf>
    <xf numFmtId="4" fontId="0" fillId="34" borderId="0" xfId="0" applyNumberFormat="1" applyFill="1" applyBorder="1" applyAlignment="1" applyProtection="1">
      <alignment horizontal="center"/>
      <protection locked="0"/>
    </xf>
    <xf numFmtId="4" fontId="0" fillId="34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 applyProtection="1">
      <alignment horizontal="center"/>
      <protection locked="0"/>
    </xf>
    <xf numFmtId="7" fontId="0" fillId="34" borderId="0" xfId="0" applyNumberFormat="1" applyFill="1" applyBorder="1" applyAlignment="1">
      <alignment horizontal="right"/>
    </xf>
    <xf numFmtId="4" fontId="0" fillId="33" borderId="33" xfId="0" applyNumberFormat="1" applyFill="1" applyBorder="1" applyAlignment="1">
      <alignment horizontal="right"/>
    </xf>
    <xf numFmtId="44" fontId="3" fillId="34" borderId="0" xfId="44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65" fontId="0" fillId="33" borderId="0" xfId="0" applyNumberFormat="1" applyFill="1" applyBorder="1" applyAlignment="1">
      <alignment horizontal="center" wrapText="1"/>
    </xf>
    <xf numFmtId="7" fontId="0" fillId="33" borderId="0" xfId="0" applyNumberForma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4" fontId="0" fillId="0" borderId="34" xfId="44" applyNumberFormat="1" applyFont="1" applyFill="1" applyBorder="1" applyAlignment="1" applyProtection="1">
      <alignment horizontal="center"/>
      <protection locked="0"/>
    </xf>
    <xf numFmtId="44" fontId="0" fillId="0" borderId="37" xfId="44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6" xfId="0" applyNumberFormat="1" applyFill="1" applyBorder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horizontal="center"/>
      <protection locked="0"/>
    </xf>
    <xf numFmtId="44" fontId="4" fillId="0" borderId="34" xfId="0" applyNumberFormat="1" applyFont="1" applyFill="1" applyBorder="1" applyAlignment="1">
      <alignment horizontal="center"/>
    </xf>
    <xf numFmtId="44" fontId="4" fillId="0" borderId="37" xfId="0" applyNumberFormat="1" applyFont="1" applyFill="1" applyBorder="1" applyAlignment="1">
      <alignment horizontal="center"/>
    </xf>
    <xf numFmtId="44" fontId="0" fillId="0" borderId="34" xfId="44" applyFont="1" applyFill="1" applyBorder="1" applyAlignment="1">
      <alignment horizontal="center"/>
    </xf>
    <xf numFmtId="44" fontId="0" fillId="0" borderId="37" xfId="44" applyFont="1" applyFill="1" applyBorder="1" applyAlignment="1">
      <alignment horizontal="center"/>
    </xf>
    <xf numFmtId="44" fontId="0" fillId="0" borderId="37" xfId="44" applyNumberFormat="1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52" fillId="33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44" fontId="0" fillId="0" borderId="34" xfId="44" applyFont="1" applyFill="1" applyBorder="1" applyAlignment="1" applyProtection="1">
      <alignment horizontal="center"/>
      <protection locked="0"/>
    </xf>
    <xf numFmtId="44" fontId="0" fillId="0" borderId="37" xfId="44" applyFont="1" applyFill="1" applyBorder="1" applyAlignment="1" applyProtection="1">
      <alignment horizontal="center"/>
      <protection locked="0"/>
    </xf>
    <xf numFmtId="165" fontId="0" fillId="33" borderId="0" xfId="0" applyNumberFormat="1" applyFont="1" applyFill="1" applyBorder="1" applyAlignment="1">
      <alignment/>
    </xf>
    <xf numFmtId="44" fontId="0" fillId="0" borderId="34" xfId="0" applyNumberFormat="1" applyFont="1" applyFill="1" applyBorder="1" applyAlignment="1">
      <alignment horizontal="center"/>
    </xf>
    <xf numFmtId="44" fontId="0" fillId="0" borderId="35" xfId="0" applyNumberFormat="1" applyFont="1" applyFill="1" applyBorder="1" applyAlignment="1">
      <alignment horizontal="center"/>
    </xf>
    <xf numFmtId="49" fontId="0" fillId="0" borderId="39" xfId="0" applyNumberForma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2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2" max="2" width="16.140625" style="0" customWidth="1"/>
    <col min="3" max="3" width="9.28125" style="1" customWidth="1"/>
    <col min="4" max="4" width="8.140625" style="1" customWidth="1"/>
    <col min="5" max="5" width="6.7109375" style="1" customWidth="1"/>
    <col min="6" max="7" width="6.7109375" style="2" customWidth="1"/>
    <col min="8" max="8" width="7.140625" style="1" customWidth="1"/>
    <col min="9" max="9" width="11.7109375" style="2" customWidth="1"/>
    <col min="10" max="10" width="7.28125" style="3" customWidth="1"/>
    <col min="11" max="11" width="5.421875" style="0" customWidth="1"/>
    <col min="12" max="12" width="12.28125" style="0" customWidth="1"/>
    <col min="14" max="15" width="20.00390625" style="0" customWidth="1"/>
    <col min="16" max="16" width="13.28125" style="0" bestFit="1" customWidth="1"/>
  </cols>
  <sheetData>
    <row r="1" spans="2:12" ht="18">
      <c r="B1" s="220" t="s">
        <v>20</v>
      </c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2:12" ht="18">
      <c r="B2" s="223" t="s">
        <v>67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2:12" ht="15.75">
      <c r="B3" s="234" t="s">
        <v>85</v>
      </c>
      <c r="C3" s="235"/>
      <c r="D3" s="235"/>
      <c r="E3" s="235"/>
      <c r="F3" s="235"/>
      <c r="G3" s="235"/>
      <c r="H3" s="235"/>
      <c r="I3" s="235"/>
      <c r="J3" s="235"/>
      <c r="K3" s="235"/>
      <c r="L3" s="236"/>
    </row>
    <row r="4" spans="2:12" ht="15.75">
      <c r="B4" s="160"/>
      <c r="C4" s="161"/>
      <c r="D4" s="161"/>
      <c r="E4" s="161"/>
      <c r="F4" s="161"/>
      <c r="G4" s="161" t="s">
        <v>66</v>
      </c>
      <c r="H4" s="161"/>
      <c r="I4" s="161"/>
      <c r="J4" s="161"/>
      <c r="K4" s="161"/>
      <c r="L4" s="162"/>
    </row>
    <row r="5" spans="2:12" ht="12" customHeight="1">
      <c r="B5" s="10"/>
      <c r="C5" s="9"/>
      <c r="D5" s="9"/>
      <c r="E5" s="9"/>
      <c r="F5" s="9"/>
      <c r="G5" s="9"/>
      <c r="H5" s="9"/>
      <c r="I5" s="9"/>
      <c r="J5" s="9"/>
      <c r="K5" s="9"/>
      <c r="L5" s="11"/>
    </row>
    <row r="6" spans="2:12" ht="19.5" customHeight="1">
      <c r="B6" s="17" t="s">
        <v>0</v>
      </c>
      <c r="C6" s="39" t="s">
        <v>2</v>
      </c>
      <c r="D6" s="207"/>
      <c r="E6" s="208"/>
      <c r="F6" s="208"/>
      <c r="G6" s="208"/>
      <c r="H6" s="208"/>
      <c r="I6" s="208"/>
      <c r="J6" s="208"/>
      <c r="K6" s="209"/>
      <c r="L6" s="16"/>
    </row>
    <row r="7" spans="2:12" ht="19.5" customHeight="1">
      <c r="B7" s="17" t="s">
        <v>21</v>
      </c>
      <c r="C7" s="18"/>
      <c r="D7" s="212"/>
      <c r="E7" s="213"/>
      <c r="F7" s="213"/>
      <c r="G7" s="213"/>
      <c r="H7" s="213"/>
      <c r="I7" s="213"/>
      <c r="J7" s="213"/>
      <c r="K7" s="214"/>
      <c r="L7" s="16"/>
    </row>
    <row r="8" spans="2:12" ht="19.5" customHeight="1">
      <c r="B8" s="17" t="s">
        <v>22</v>
      </c>
      <c r="C8" s="18"/>
      <c r="D8" s="212"/>
      <c r="E8" s="213"/>
      <c r="F8" s="213"/>
      <c r="G8" s="213"/>
      <c r="H8" s="213"/>
      <c r="I8" s="213"/>
      <c r="J8" s="213"/>
      <c r="K8" s="214"/>
      <c r="L8" s="16"/>
    </row>
    <row r="9" spans="2:12" ht="19.5" customHeight="1">
      <c r="B9" s="17" t="s">
        <v>25</v>
      </c>
      <c r="C9" s="18"/>
      <c r="D9" s="212"/>
      <c r="E9" s="213"/>
      <c r="F9" s="213"/>
      <c r="G9" s="213"/>
      <c r="H9" s="213"/>
      <c r="I9" s="213"/>
      <c r="J9" s="213"/>
      <c r="K9" s="214"/>
      <c r="L9" s="16"/>
    </row>
    <row r="10" spans="2:12" ht="19.5" customHeight="1">
      <c r="B10" s="17" t="s">
        <v>23</v>
      </c>
      <c r="C10" s="18"/>
      <c r="D10" s="212"/>
      <c r="E10" s="213"/>
      <c r="F10" s="213"/>
      <c r="G10" s="213"/>
      <c r="H10" s="213"/>
      <c r="I10" s="213"/>
      <c r="J10" s="213"/>
      <c r="K10" s="214"/>
      <c r="L10" s="16"/>
    </row>
    <row r="11" spans="2:12" ht="19.5" customHeight="1">
      <c r="B11" s="17" t="s">
        <v>1</v>
      </c>
      <c r="C11" s="18"/>
      <c r="D11" s="97"/>
      <c r="E11" s="97"/>
      <c r="F11" s="97"/>
      <c r="G11" s="97"/>
      <c r="H11" s="97"/>
      <c r="I11" s="97"/>
      <c r="J11" s="97"/>
      <c r="K11" s="97"/>
      <c r="L11" s="16"/>
    </row>
    <row r="12" spans="2:12" ht="19.5" customHeight="1">
      <c r="B12" s="17" t="s">
        <v>43</v>
      </c>
      <c r="C12" s="18"/>
      <c r="D12" s="108" t="s">
        <v>46</v>
      </c>
      <c r="E12" s="109" t="s">
        <v>47</v>
      </c>
      <c r="F12" s="107" t="s">
        <v>48</v>
      </c>
      <c r="G12" s="13"/>
      <c r="H12" s="5"/>
      <c r="I12" s="13"/>
      <c r="J12" s="14"/>
      <c r="K12" s="15"/>
      <c r="L12" s="16"/>
    </row>
    <row r="13" spans="2:12" ht="19.5" customHeight="1">
      <c r="B13" s="12"/>
      <c r="C13" s="59"/>
      <c r="D13" s="101" t="s">
        <v>49</v>
      </c>
      <c r="E13" s="102"/>
      <c r="F13" s="103"/>
      <c r="G13" s="104"/>
      <c r="H13" s="105"/>
      <c r="I13" s="106"/>
      <c r="J13" s="14"/>
      <c r="K13" s="15"/>
      <c r="L13" s="16"/>
    </row>
    <row r="14" spans="2:12" ht="12" customHeight="1">
      <c r="B14" s="12"/>
      <c r="C14" s="59"/>
      <c r="D14" s="101"/>
      <c r="E14" s="102"/>
      <c r="F14" s="103"/>
      <c r="G14" s="104"/>
      <c r="H14" s="105"/>
      <c r="I14" s="106"/>
      <c r="J14" s="14"/>
      <c r="K14" s="15"/>
      <c r="L14" s="16"/>
    </row>
    <row r="15" spans="2:12" ht="19.5" customHeight="1">
      <c r="B15" s="17"/>
      <c r="C15" s="18"/>
      <c r="D15" s="5"/>
      <c r="E15" s="99" t="s">
        <v>44</v>
      </c>
      <c r="F15" s="97" t="s">
        <v>2</v>
      </c>
      <c r="G15" s="13"/>
      <c r="H15" s="100"/>
      <c r="I15" s="166"/>
      <c r="J15" s="167"/>
      <c r="K15" s="167"/>
      <c r="L15" s="16"/>
    </row>
    <row r="16" spans="2:12" ht="19.5" customHeight="1">
      <c r="B16" s="17"/>
      <c r="C16" s="18"/>
      <c r="D16" s="5"/>
      <c r="E16" s="35" t="s">
        <v>45</v>
      </c>
      <c r="F16" s="97" t="s">
        <v>2</v>
      </c>
      <c r="G16" s="13"/>
      <c r="H16" s="5"/>
      <c r="I16" s="111"/>
      <c r="J16" s="96"/>
      <c r="K16" s="96"/>
      <c r="L16" s="16"/>
    </row>
    <row r="17" spans="2:12" ht="19.5" customHeight="1">
      <c r="B17" s="12"/>
      <c r="C17" s="5"/>
      <c r="D17" s="5"/>
      <c r="E17" s="5"/>
      <c r="F17" s="13"/>
      <c r="G17" s="13"/>
      <c r="H17" s="5"/>
      <c r="I17" s="13"/>
      <c r="J17" s="14"/>
      <c r="K17" s="15"/>
      <c r="L17" s="11" t="s">
        <v>5</v>
      </c>
    </row>
    <row r="18" spans="2:12" ht="19.5" customHeight="1">
      <c r="B18" s="17" t="s">
        <v>61</v>
      </c>
      <c r="C18" s="18"/>
      <c r="D18" s="18"/>
      <c r="E18" s="18"/>
      <c r="F18" s="87"/>
      <c r="G18" s="23" t="s">
        <v>3</v>
      </c>
      <c r="H18" s="113" t="s">
        <v>97</v>
      </c>
      <c r="I18" s="114"/>
      <c r="J18" s="115"/>
      <c r="K18" s="240">
        <f>SUM(F18*0.655)</f>
        <v>0</v>
      </c>
      <c r="L18" s="241"/>
    </row>
    <row r="19" spans="2:12" ht="12.75">
      <c r="B19" s="110" t="s">
        <v>81</v>
      </c>
      <c r="C19" s="41"/>
      <c r="D19" s="41"/>
      <c r="E19" s="42"/>
      <c r="F19" s="43"/>
      <c r="G19" s="44"/>
      <c r="H19" s="41"/>
      <c r="I19" s="13"/>
      <c r="J19" s="14"/>
      <c r="K19" s="15"/>
      <c r="L19" s="83"/>
    </row>
    <row r="20" spans="2:12" ht="12.75">
      <c r="B20" s="40" t="s">
        <v>91</v>
      </c>
      <c r="C20" s="41"/>
      <c r="D20" s="41"/>
      <c r="E20" s="41"/>
      <c r="F20" s="45"/>
      <c r="G20" s="45"/>
      <c r="H20" s="41"/>
      <c r="I20" s="13"/>
      <c r="J20" s="14"/>
      <c r="K20" s="15"/>
      <c r="L20" s="83"/>
    </row>
    <row r="21" spans="2:12" ht="12.75">
      <c r="B21" s="40" t="s">
        <v>92</v>
      </c>
      <c r="C21" s="41"/>
      <c r="D21" s="41"/>
      <c r="E21" s="41"/>
      <c r="F21" s="45"/>
      <c r="G21" s="45"/>
      <c r="H21" s="41"/>
      <c r="I21" s="13"/>
      <c r="J21" s="14"/>
      <c r="K21" s="15"/>
      <c r="L21" s="83"/>
    </row>
    <row r="22" spans="2:12" ht="12.75">
      <c r="B22" s="110" t="s">
        <v>93</v>
      </c>
      <c r="C22" s="5"/>
      <c r="D22" s="5"/>
      <c r="E22" s="5"/>
      <c r="F22" s="13"/>
      <c r="G22" s="13"/>
      <c r="H22" s="5"/>
      <c r="I22" s="13"/>
      <c r="J22" s="14"/>
      <c r="K22" s="15"/>
      <c r="L22" s="83"/>
    </row>
    <row r="23" spans="2:12" ht="12" customHeight="1">
      <c r="B23" s="155" t="s">
        <v>94</v>
      </c>
      <c r="C23" s="5"/>
      <c r="D23" s="5"/>
      <c r="E23" s="5"/>
      <c r="F23" s="13"/>
      <c r="G23" s="13"/>
      <c r="H23" s="5"/>
      <c r="I23" s="13"/>
      <c r="J23" s="14"/>
      <c r="K23" s="15"/>
      <c r="L23" s="16"/>
    </row>
    <row r="24" spans="2:12" ht="12.75">
      <c r="B24" s="17" t="s">
        <v>62</v>
      </c>
      <c r="C24" s="18"/>
      <c r="D24" s="18"/>
      <c r="E24" s="18"/>
      <c r="F24" s="23"/>
      <c r="G24" s="23"/>
      <c r="H24" s="5"/>
      <c r="I24" s="13"/>
      <c r="J24" s="14"/>
      <c r="K24" s="15"/>
      <c r="L24" s="16"/>
    </row>
    <row r="25" spans="2:12" ht="12" customHeight="1">
      <c r="B25" s="17"/>
      <c r="C25" s="18"/>
      <c r="D25" s="18"/>
      <c r="E25" s="18"/>
      <c r="F25" s="23"/>
      <c r="G25" s="23"/>
      <c r="H25" s="5"/>
      <c r="I25" s="13"/>
      <c r="J25" s="14"/>
      <c r="K25" s="15"/>
      <c r="L25" s="16"/>
    </row>
    <row r="26" spans="2:12" ht="19.5" customHeight="1">
      <c r="B26" s="155" t="s">
        <v>68</v>
      </c>
      <c r="C26" s="5"/>
      <c r="D26" s="239" t="s">
        <v>70</v>
      </c>
      <c r="E26" s="239"/>
      <c r="F26" s="239"/>
      <c r="G26" s="239"/>
      <c r="H26" s="239"/>
      <c r="I26" s="239"/>
      <c r="J26" s="14"/>
      <c r="K26" s="237"/>
      <c r="L26" s="238"/>
    </row>
    <row r="27" spans="2:12" ht="12" customHeight="1">
      <c r="B27" s="12"/>
      <c r="C27" s="5"/>
      <c r="D27" s="163"/>
      <c r="E27" s="163"/>
      <c r="F27" s="21"/>
      <c r="G27" s="13"/>
      <c r="H27" s="5"/>
      <c r="I27" s="13"/>
      <c r="J27" s="14"/>
      <c r="K27" s="15"/>
      <c r="L27" s="16"/>
    </row>
    <row r="28" spans="2:12" ht="19.5" customHeight="1">
      <c r="B28" s="12" t="s">
        <v>9</v>
      </c>
      <c r="C28" s="15"/>
      <c r="D28" s="157" t="s">
        <v>69</v>
      </c>
      <c r="E28" s="157"/>
      <c r="F28" s="157"/>
      <c r="G28" s="157"/>
      <c r="H28" s="50"/>
      <c r="I28" s="50"/>
      <c r="J28" s="164"/>
      <c r="K28" s="210"/>
      <c r="L28" s="219"/>
    </row>
    <row r="29" spans="2:12" ht="12" customHeight="1">
      <c r="B29" s="12"/>
      <c r="C29" s="46" t="s">
        <v>86</v>
      </c>
      <c r="D29" s="190" t="s">
        <v>88</v>
      </c>
      <c r="E29" s="190"/>
      <c r="F29" s="25"/>
      <c r="G29" s="13"/>
      <c r="H29" s="13"/>
      <c r="I29" s="5"/>
      <c r="J29" s="13"/>
      <c r="K29" s="14"/>
      <c r="L29" s="16"/>
    </row>
    <row r="30" spans="2:12" ht="19.5" customHeight="1">
      <c r="B30" s="12" t="s">
        <v>63</v>
      </c>
      <c r="C30" s="15"/>
      <c r="D30" s="203" t="s">
        <v>78</v>
      </c>
      <c r="E30" s="203"/>
      <c r="F30" s="203"/>
      <c r="G30" s="203"/>
      <c r="H30" s="203"/>
      <c r="I30" s="156"/>
      <c r="J30" s="13"/>
      <c r="K30" s="210">
        <v>0</v>
      </c>
      <c r="L30" s="219"/>
    </row>
    <row r="31" spans="2:12" ht="12" customHeight="1">
      <c r="B31" s="12"/>
      <c r="C31" s="153"/>
      <c r="D31" s="158"/>
      <c r="E31" s="159"/>
      <c r="F31" s="154"/>
      <c r="G31" s="13"/>
      <c r="H31" s="13"/>
      <c r="I31" s="5"/>
      <c r="J31" s="13"/>
      <c r="K31" s="14"/>
      <c r="L31" s="16"/>
    </row>
    <row r="32" spans="2:12" ht="19.5" customHeight="1">
      <c r="B32" s="155" t="s">
        <v>65</v>
      </c>
      <c r="C32" s="15"/>
      <c r="D32" s="202" t="s">
        <v>71</v>
      </c>
      <c r="E32" s="202"/>
      <c r="F32" s="202"/>
      <c r="G32" s="202"/>
      <c r="H32" s="202"/>
      <c r="I32" s="156"/>
      <c r="J32" s="13"/>
      <c r="K32" s="217">
        <v>0</v>
      </c>
      <c r="L32" s="218"/>
    </row>
    <row r="33" spans="2:12" ht="12" customHeight="1">
      <c r="B33" s="12"/>
      <c r="C33" s="15"/>
      <c r="D33" s="157"/>
      <c r="E33" s="156"/>
      <c r="F33" s="156"/>
      <c r="G33" s="156"/>
      <c r="H33" s="156"/>
      <c r="I33" s="5"/>
      <c r="J33" s="13"/>
      <c r="K33" s="175"/>
      <c r="L33" s="176"/>
    </row>
    <row r="34" spans="2:12" ht="19.5" customHeight="1">
      <c r="B34" s="12" t="s">
        <v>74</v>
      </c>
      <c r="C34" s="15"/>
      <c r="D34" s="157" t="s">
        <v>98</v>
      </c>
      <c r="E34" s="156"/>
      <c r="F34" s="156"/>
      <c r="G34" s="156"/>
      <c r="H34" s="156"/>
      <c r="I34" s="5"/>
      <c r="J34" s="13"/>
      <c r="K34" s="210"/>
      <c r="L34" s="211"/>
    </row>
    <row r="35" spans="2:12" ht="12" customHeight="1">
      <c r="B35" s="12"/>
      <c r="C35" s="15"/>
      <c r="D35" s="190" t="s">
        <v>87</v>
      </c>
      <c r="E35" s="163"/>
      <c r="F35" s="25"/>
      <c r="G35" s="13"/>
      <c r="H35" s="13"/>
      <c r="I35" s="5"/>
      <c r="J35" s="13"/>
      <c r="K35" s="14"/>
      <c r="L35" s="16"/>
    </row>
    <row r="36" spans="2:12" ht="19.5" customHeight="1">
      <c r="B36" s="155" t="s">
        <v>73</v>
      </c>
      <c r="C36" s="15"/>
      <c r="D36" s="202" t="s">
        <v>79</v>
      </c>
      <c r="E36" s="202"/>
      <c r="F36" s="202"/>
      <c r="G36" s="202"/>
      <c r="H36" s="202"/>
      <c r="I36" s="202"/>
      <c r="J36" s="13"/>
      <c r="K36" s="217">
        <v>0</v>
      </c>
      <c r="L36" s="218"/>
    </row>
    <row r="37" spans="2:12" ht="12" customHeight="1">
      <c r="B37" s="12"/>
      <c r="C37" s="15"/>
      <c r="D37" s="5"/>
      <c r="E37" s="5"/>
      <c r="F37" s="25"/>
      <c r="G37" s="13"/>
      <c r="H37" s="13"/>
      <c r="I37" s="5"/>
      <c r="J37" s="13"/>
      <c r="K37" s="14"/>
      <c r="L37" s="16"/>
    </row>
    <row r="38" spans="2:12" ht="19.5" customHeight="1">
      <c r="B38" s="12"/>
      <c r="C38" s="15"/>
      <c r="D38" s="5"/>
      <c r="E38" s="5"/>
      <c r="F38" s="165" t="s">
        <v>64</v>
      </c>
      <c r="G38" s="165"/>
      <c r="H38" s="165"/>
      <c r="I38" s="165"/>
      <c r="J38" s="165"/>
      <c r="K38" s="215">
        <f>K18+K26+K28+K30+K32+K34+K36</f>
        <v>0</v>
      </c>
      <c r="L38" s="216"/>
    </row>
    <row r="39" spans="2:12" ht="13.5" thickBot="1">
      <c r="B39" s="12"/>
      <c r="C39" s="15"/>
      <c r="D39" s="5"/>
      <c r="E39" s="5"/>
      <c r="F39" s="25"/>
      <c r="G39" s="13"/>
      <c r="H39" s="13"/>
      <c r="I39" s="5"/>
      <c r="J39" s="13"/>
      <c r="K39" s="14"/>
      <c r="L39" s="16"/>
    </row>
    <row r="40" spans="2:12" ht="12.75">
      <c r="B40" s="229" t="s">
        <v>26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1"/>
    </row>
    <row r="41" spans="2:12" ht="12.75">
      <c r="B41" s="12"/>
      <c r="C41" s="5"/>
      <c r="D41" s="5"/>
      <c r="E41" s="5"/>
      <c r="F41" s="13"/>
      <c r="G41" s="13"/>
      <c r="H41" s="5"/>
      <c r="I41" s="13"/>
      <c r="J41" s="14"/>
      <c r="K41" s="15"/>
      <c r="L41" s="16"/>
    </row>
    <row r="42" spans="2:12" ht="12.75">
      <c r="B42" s="26"/>
      <c r="C42" s="4"/>
      <c r="D42" s="4"/>
      <c r="E42" s="4"/>
      <c r="F42" s="7"/>
      <c r="G42" s="13"/>
      <c r="H42" s="4"/>
      <c r="I42" s="7"/>
      <c r="J42" s="8"/>
      <c r="K42" s="6"/>
      <c r="L42" s="27"/>
    </row>
    <row r="43" spans="2:12" ht="12.75">
      <c r="B43" s="155" t="s">
        <v>75</v>
      </c>
      <c r="C43" s="5"/>
      <c r="D43" s="5"/>
      <c r="E43" s="5"/>
      <c r="F43" s="13"/>
      <c r="G43" s="13"/>
      <c r="H43" s="177" t="s">
        <v>76</v>
      </c>
      <c r="I43" s="13"/>
      <c r="J43" s="14"/>
      <c r="K43" s="15"/>
      <c r="L43" s="16"/>
    </row>
    <row r="44" spans="2:12" ht="12.75">
      <c r="B44" s="12"/>
      <c r="C44" s="5"/>
      <c r="D44" s="5"/>
      <c r="E44" s="5"/>
      <c r="F44" s="13"/>
      <c r="G44" s="13"/>
      <c r="H44" s="25"/>
      <c r="I44" s="13"/>
      <c r="J44" s="14"/>
      <c r="K44" s="15"/>
      <c r="L44" s="16"/>
    </row>
    <row r="45" spans="2:12" ht="12.75">
      <c r="B45" s="26"/>
      <c r="C45" s="4"/>
      <c r="D45" s="4"/>
      <c r="E45" s="4"/>
      <c r="F45" s="7"/>
      <c r="G45" s="13"/>
      <c r="H45" s="25"/>
      <c r="I45" s="13"/>
      <c r="J45" s="14"/>
      <c r="K45" s="15"/>
      <c r="L45" s="16"/>
    </row>
    <row r="46" spans="2:12" ht="12.75">
      <c r="B46" s="155" t="s">
        <v>77</v>
      </c>
      <c r="C46" s="5"/>
      <c r="D46" s="5"/>
      <c r="E46" s="5"/>
      <c r="F46" s="13"/>
      <c r="G46" s="13"/>
      <c r="H46" s="25"/>
      <c r="I46" s="13"/>
      <c r="J46" s="14"/>
      <c r="K46" s="15"/>
      <c r="L46" s="16"/>
    </row>
    <row r="47" spans="2:12" ht="12.75">
      <c r="B47" s="12"/>
      <c r="C47" s="5"/>
      <c r="D47" s="5"/>
      <c r="E47" s="5"/>
      <c r="F47" s="13"/>
      <c r="G47" s="13"/>
      <c r="H47" s="5"/>
      <c r="I47" s="13"/>
      <c r="J47" s="14"/>
      <c r="K47" s="15"/>
      <c r="L47" s="16"/>
    </row>
    <row r="48" spans="2:12" ht="12.75">
      <c r="B48" s="26"/>
      <c r="C48" s="4"/>
      <c r="D48" s="4"/>
      <c r="E48" s="4"/>
      <c r="F48" s="7"/>
      <c r="G48" s="13"/>
      <c r="H48" s="5"/>
      <c r="I48" s="13"/>
      <c r="J48" s="14"/>
      <c r="K48" s="15"/>
      <c r="L48" s="16"/>
    </row>
    <row r="49" spans="2:12" ht="12.75">
      <c r="B49" s="12" t="s">
        <v>6</v>
      </c>
      <c r="C49" s="5"/>
      <c r="D49" s="5"/>
      <c r="E49" s="5"/>
      <c r="F49" s="13"/>
      <c r="G49" s="13"/>
      <c r="H49" s="5"/>
      <c r="I49" s="13"/>
      <c r="J49" s="14"/>
      <c r="K49" s="15"/>
      <c r="L49" s="16"/>
    </row>
    <row r="50" spans="2:12" ht="12.75">
      <c r="B50" s="40" t="s">
        <v>27</v>
      </c>
      <c r="C50" s="41"/>
      <c r="D50" s="41"/>
      <c r="E50" s="41"/>
      <c r="F50" s="45"/>
      <c r="G50" s="13"/>
      <c r="H50" s="5"/>
      <c r="I50" s="13"/>
      <c r="J50" s="14"/>
      <c r="K50" s="15"/>
      <c r="L50" s="16"/>
    </row>
    <row r="51" spans="2:12" ht="12.75">
      <c r="B51" s="28"/>
      <c r="C51" s="5"/>
      <c r="D51" s="5"/>
      <c r="E51" s="5"/>
      <c r="F51" s="13"/>
      <c r="G51" s="13"/>
      <c r="H51" s="5"/>
      <c r="I51" s="13"/>
      <c r="J51" s="14"/>
      <c r="K51" s="15"/>
      <c r="L51" s="16"/>
    </row>
    <row r="52" spans="2:12" s="174" customFormat="1" ht="12.75">
      <c r="B52" s="168" t="s">
        <v>72</v>
      </c>
      <c r="C52" s="169"/>
      <c r="D52" s="169"/>
      <c r="E52" s="169"/>
      <c r="F52" s="170"/>
      <c r="G52" s="170"/>
      <c r="H52" s="169"/>
      <c r="I52" s="170"/>
      <c r="J52" s="171"/>
      <c r="K52" s="172"/>
      <c r="L52" s="173"/>
    </row>
    <row r="53" spans="2:12" ht="13.5" thickBot="1">
      <c r="B53" s="98"/>
      <c r="C53" s="29"/>
      <c r="D53" s="29"/>
      <c r="E53" s="29"/>
      <c r="F53" s="30"/>
      <c r="G53" s="30"/>
      <c r="H53" s="29"/>
      <c r="I53" s="30"/>
      <c r="J53" s="31"/>
      <c r="K53" s="32"/>
      <c r="L53" s="33"/>
    </row>
    <row r="54" ht="13.5" thickBot="1"/>
    <row r="55" spans="2:12" ht="18">
      <c r="B55" s="220" t="s">
        <v>20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2"/>
    </row>
    <row r="56" spans="2:12" ht="18">
      <c r="B56" s="223" t="s">
        <v>80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5"/>
    </row>
    <row r="57" spans="2:12" ht="15.75">
      <c r="B57" s="204" t="s">
        <v>28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6"/>
    </row>
    <row r="58" spans="2:12" ht="19.5" customHeight="1">
      <c r="B58" s="36"/>
      <c r="C58" s="37"/>
      <c r="D58" s="88"/>
      <c r="E58" s="88"/>
      <c r="F58" s="95" t="s">
        <v>7</v>
      </c>
      <c r="G58" s="232" t="s">
        <v>2</v>
      </c>
      <c r="H58" s="233"/>
      <c r="I58" s="88"/>
      <c r="J58" s="88"/>
      <c r="K58" s="88"/>
      <c r="L58" s="38"/>
    </row>
    <row r="59" spans="2:19" ht="18" customHeight="1">
      <c r="B59" s="17" t="s">
        <v>0</v>
      </c>
      <c r="C59" s="39" t="s">
        <v>2</v>
      </c>
      <c r="D59" s="207"/>
      <c r="E59" s="208"/>
      <c r="F59" s="208"/>
      <c r="G59" s="208"/>
      <c r="H59" s="208"/>
      <c r="I59" s="208"/>
      <c r="J59" s="208"/>
      <c r="K59" s="209"/>
      <c r="L59" s="16"/>
      <c r="Q59" s="71"/>
      <c r="R59" s="71"/>
      <c r="S59" s="71"/>
    </row>
    <row r="60" spans="2:19" ht="18" customHeight="1">
      <c r="B60" s="17" t="s">
        <v>21</v>
      </c>
      <c r="C60" s="18"/>
      <c r="D60" s="212"/>
      <c r="E60" s="213"/>
      <c r="F60" s="213"/>
      <c r="G60" s="213"/>
      <c r="H60" s="213"/>
      <c r="I60" s="213"/>
      <c r="J60" s="213"/>
      <c r="K60" s="214"/>
      <c r="L60" s="16"/>
      <c r="Q60" s="71"/>
      <c r="R60" s="71"/>
      <c r="S60" s="71"/>
    </row>
    <row r="61" spans="2:19" ht="18" customHeight="1">
      <c r="B61" s="17" t="s">
        <v>22</v>
      </c>
      <c r="C61" s="18"/>
      <c r="D61" s="212"/>
      <c r="E61" s="213"/>
      <c r="F61" s="213"/>
      <c r="G61" s="213"/>
      <c r="H61" s="213"/>
      <c r="I61" s="213"/>
      <c r="J61" s="213"/>
      <c r="K61" s="214"/>
      <c r="L61" s="16"/>
      <c r="Q61" s="71"/>
      <c r="R61" s="71"/>
      <c r="S61" s="71"/>
    </row>
    <row r="62" spans="2:19" ht="18" customHeight="1">
      <c r="B62" s="17" t="s">
        <v>25</v>
      </c>
      <c r="C62" s="18"/>
      <c r="D62" s="212"/>
      <c r="E62" s="213"/>
      <c r="F62" s="213"/>
      <c r="G62" s="213"/>
      <c r="H62" s="213"/>
      <c r="I62" s="213"/>
      <c r="J62" s="213"/>
      <c r="K62" s="214"/>
      <c r="L62" s="16"/>
      <c r="Q62" s="71"/>
      <c r="R62" s="71"/>
      <c r="S62" s="71"/>
    </row>
    <row r="63" spans="2:19" ht="18" customHeight="1">
      <c r="B63" s="17" t="s">
        <v>23</v>
      </c>
      <c r="C63" s="18"/>
      <c r="D63" s="212"/>
      <c r="E63" s="213"/>
      <c r="F63" s="213"/>
      <c r="G63" s="213"/>
      <c r="H63" s="213"/>
      <c r="I63" s="213"/>
      <c r="J63" s="213"/>
      <c r="K63" s="214"/>
      <c r="L63" s="16"/>
      <c r="Q63" s="71"/>
      <c r="R63" s="71"/>
      <c r="S63" s="71"/>
    </row>
    <row r="64" spans="2:19" ht="18" customHeight="1">
      <c r="B64" s="17" t="s">
        <v>1</v>
      </c>
      <c r="C64" s="18" t="s">
        <v>2</v>
      </c>
      <c r="D64" s="84"/>
      <c r="E64" s="93"/>
      <c r="F64" s="85"/>
      <c r="G64" s="85"/>
      <c r="H64" s="84"/>
      <c r="I64" s="93"/>
      <c r="J64" s="85"/>
      <c r="K64" s="86"/>
      <c r="L64" s="16"/>
      <c r="Q64" s="71"/>
      <c r="R64" s="71"/>
      <c r="S64" s="71"/>
    </row>
    <row r="65" spans="2:19" ht="18" customHeight="1" thickBot="1">
      <c r="B65" s="17"/>
      <c r="C65" s="18"/>
      <c r="D65" s="116"/>
      <c r="E65" s="116"/>
      <c r="F65" s="13"/>
      <c r="G65" s="13"/>
      <c r="H65" s="5"/>
      <c r="I65" s="13"/>
      <c r="J65" s="14"/>
      <c r="K65" s="15"/>
      <c r="L65" s="16"/>
      <c r="Q65" s="71"/>
      <c r="R65" s="71"/>
      <c r="S65" s="71"/>
    </row>
    <row r="66" spans="2:21" ht="13.5" thickBot="1">
      <c r="B66" s="17" t="s">
        <v>96</v>
      </c>
      <c r="C66" s="18"/>
      <c r="D66" s="116"/>
      <c r="E66" s="116"/>
      <c r="F66" s="13"/>
      <c r="G66" s="13"/>
      <c r="H66" s="5"/>
      <c r="I66" s="13"/>
      <c r="J66" s="152">
        <f>O76</f>
        <v>64</v>
      </c>
      <c r="K66" s="15"/>
      <c r="L66" s="16"/>
      <c r="S66" s="130" t="s">
        <v>38</v>
      </c>
      <c r="T66" s="69"/>
      <c r="U66" s="70"/>
    </row>
    <row r="67" spans="2:21" ht="14.25" customHeight="1" thickTop="1">
      <c r="B67" s="112" t="s">
        <v>54</v>
      </c>
      <c r="C67" s="41"/>
      <c r="D67" s="41"/>
      <c r="E67" s="42"/>
      <c r="F67" s="43"/>
      <c r="G67" s="44"/>
      <c r="H67" s="41"/>
      <c r="I67" s="13"/>
      <c r="J67" s="148"/>
      <c r="K67" s="15"/>
      <c r="L67" s="16"/>
      <c r="S67" s="73"/>
      <c r="T67" s="71"/>
      <c r="U67" s="72"/>
    </row>
    <row r="68" spans="2:21" ht="12.75">
      <c r="B68" s="112" t="s">
        <v>50</v>
      </c>
      <c r="C68" s="41"/>
      <c r="D68" s="41"/>
      <c r="E68" s="41"/>
      <c r="F68" s="45"/>
      <c r="G68" s="45"/>
      <c r="H68" s="41"/>
      <c r="I68" s="13"/>
      <c r="J68" s="14"/>
      <c r="K68" s="15"/>
      <c r="L68" s="16"/>
      <c r="S68" s="76">
        <f aca="true" t="shared" si="0" ref="S68:S73">IF(AND($D$64&gt;="200",$D$64&lt;="299"),0,T68)</f>
        <v>0</v>
      </c>
      <c r="T68" s="66">
        <f aca="true" t="shared" si="1" ref="T68:T73">SUM(F75*0.15)</f>
        <v>0</v>
      </c>
      <c r="U68" s="74">
        <f aca="true" t="shared" si="2" ref="U68:U73">IF(G75&gt;S68,S68,G75)</f>
        <v>0</v>
      </c>
    </row>
    <row r="69" spans="2:21" ht="18" customHeight="1">
      <c r="B69" s="149"/>
      <c r="C69" s="150"/>
      <c r="D69" s="150"/>
      <c r="E69" s="150"/>
      <c r="F69" s="151"/>
      <c r="G69" s="151"/>
      <c r="H69" s="150"/>
      <c r="I69" s="45"/>
      <c r="J69" s="48"/>
      <c r="K69" s="14"/>
      <c r="L69" s="16"/>
      <c r="N69" s="147" t="s">
        <v>2</v>
      </c>
      <c r="S69" s="76">
        <f t="shared" si="0"/>
        <v>0</v>
      </c>
      <c r="T69" s="66">
        <f t="shared" si="1"/>
        <v>0</v>
      </c>
      <c r="U69" s="74">
        <f t="shared" si="2"/>
        <v>0</v>
      </c>
    </row>
    <row r="70" spans="2:21" ht="12.75">
      <c r="B70" s="17" t="s">
        <v>55</v>
      </c>
      <c r="C70" s="18"/>
      <c r="D70" s="18"/>
      <c r="E70" s="18"/>
      <c r="F70" s="34"/>
      <c r="G70" s="19"/>
      <c r="H70" s="21"/>
      <c r="I70" s="5"/>
      <c r="J70" s="13"/>
      <c r="K70" s="14"/>
      <c r="L70" s="16"/>
      <c r="S70" s="76">
        <f t="shared" si="0"/>
        <v>0</v>
      </c>
      <c r="T70" s="66">
        <f t="shared" si="1"/>
        <v>0</v>
      </c>
      <c r="U70" s="74">
        <f t="shared" si="2"/>
        <v>0</v>
      </c>
    </row>
    <row r="71" spans="2:21" ht="12.75">
      <c r="B71" s="12" t="s">
        <v>37</v>
      </c>
      <c r="C71" s="5"/>
      <c r="D71" s="5"/>
      <c r="E71" s="5"/>
      <c r="F71" s="13"/>
      <c r="G71" s="13"/>
      <c r="H71" s="5"/>
      <c r="I71" s="13"/>
      <c r="J71" s="14"/>
      <c r="K71" s="20"/>
      <c r="L71" s="16"/>
      <c r="S71" s="76">
        <f t="shared" si="0"/>
        <v>0</v>
      </c>
      <c r="T71" s="66">
        <f t="shared" si="1"/>
        <v>0</v>
      </c>
      <c r="U71" s="74">
        <f t="shared" si="2"/>
        <v>0</v>
      </c>
    </row>
    <row r="72" spans="2:21" ht="18" customHeight="1" thickBot="1">
      <c r="B72" s="149"/>
      <c r="C72" s="150"/>
      <c r="D72" s="150"/>
      <c r="E72" s="150"/>
      <c r="F72" s="151"/>
      <c r="G72" s="151"/>
      <c r="H72" s="150"/>
      <c r="I72" s="151"/>
      <c r="J72" s="148"/>
      <c r="K72" s="9"/>
      <c r="L72" s="16"/>
      <c r="S72" s="76">
        <f t="shared" si="0"/>
        <v>0</v>
      </c>
      <c r="T72" s="66">
        <f t="shared" si="1"/>
        <v>0</v>
      </c>
      <c r="U72" s="74">
        <f t="shared" si="2"/>
        <v>0</v>
      </c>
    </row>
    <row r="73" spans="2:21" ht="15" customHeight="1" thickBot="1">
      <c r="B73" s="12"/>
      <c r="C73" s="226" t="s">
        <v>36</v>
      </c>
      <c r="D73" s="227"/>
      <c r="E73" s="227"/>
      <c r="F73" s="227"/>
      <c r="G73" s="227"/>
      <c r="H73" s="228"/>
      <c r="I73" s="120" t="s">
        <v>51</v>
      </c>
      <c r="J73" s="121" t="s">
        <v>32</v>
      </c>
      <c r="K73" s="15"/>
      <c r="L73" s="11" t="s">
        <v>35</v>
      </c>
      <c r="S73" s="77">
        <f t="shared" si="0"/>
        <v>0</v>
      </c>
      <c r="T73" s="68">
        <f t="shared" si="1"/>
        <v>0</v>
      </c>
      <c r="U73" s="75">
        <f t="shared" si="2"/>
        <v>0</v>
      </c>
    </row>
    <row r="74" spans="2:18" ht="21.75" customHeight="1">
      <c r="B74" s="12"/>
      <c r="C74" s="67" t="s">
        <v>15</v>
      </c>
      <c r="D74" s="41" t="s">
        <v>16</v>
      </c>
      <c r="E74" s="45" t="s">
        <v>17</v>
      </c>
      <c r="F74" s="41" t="s">
        <v>34</v>
      </c>
      <c r="G74" s="61" t="s">
        <v>31</v>
      </c>
      <c r="H74" s="41" t="s">
        <v>18</v>
      </c>
      <c r="I74" s="119" t="s">
        <v>52</v>
      </c>
      <c r="J74" s="122" t="s">
        <v>33</v>
      </c>
      <c r="K74" s="15"/>
      <c r="L74" s="78" t="s">
        <v>5</v>
      </c>
      <c r="N74" s="200" t="s">
        <v>59</v>
      </c>
      <c r="O74" s="201"/>
      <c r="P74" s="132" t="s">
        <v>56</v>
      </c>
      <c r="Q74" s="71"/>
      <c r="R74" s="71"/>
    </row>
    <row r="75" spans="2:20" ht="18" customHeight="1">
      <c r="B75" s="17" t="s">
        <v>29</v>
      </c>
      <c r="C75" s="123">
        <v>0</v>
      </c>
      <c r="D75" s="62">
        <v>0</v>
      </c>
      <c r="E75" s="62">
        <v>0</v>
      </c>
      <c r="F75" s="63">
        <f aca="true" t="shared" si="3" ref="F75:F80">SUM(C75:E75)</f>
        <v>0</v>
      </c>
      <c r="G75" s="89">
        <v>0</v>
      </c>
      <c r="H75" s="65">
        <f aca="true" t="shared" si="4" ref="H75:H80">SUM(F75:G75)</f>
        <v>0</v>
      </c>
      <c r="I75" s="135">
        <v>0</v>
      </c>
      <c r="J75" s="124">
        <f>SUM(J$66*0.75)-I75</f>
        <v>48</v>
      </c>
      <c r="K75" s="22" t="s">
        <v>53</v>
      </c>
      <c r="L75" s="79">
        <f aca="true" t="shared" si="5" ref="L75:L80">IF(J75&gt;SUM(F75+U68),SUM(F75+U68),J75)</f>
        <v>0</v>
      </c>
      <c r="N75" s="200" t="s">
        <v>58</v>
      </c>
      <c r="O75" s="201"/>
      <c r="P75" s="132" t="s">
        <v>57</v>
      </c>
      <c r="Q75" s="139"/>
      <c r="R75" s="139"/>
      <c r="S75" s="139"/>
      <c r="T75" s="138"/>
    </row>
    <row r="76" spans="2:20" ht="18" customHeight="1">
      <c r="B76" s="12" t="s">
        <v>11</v>
      </c>
      <c r="C76" s="123">
        <v>0</v>
      </c>
      <c r="D76" s="62">
        <v>0</v>
      </c>
      <c r="E76" s="62">
        <v>0</v>
      </c>
      <c r="F76" s="63">
        <f t="shared" si="3"/>
        <v>0</v>
      </c>
      <c r="G76" s="89">
        <v>0</v>
      </c>
      <c r="H76" s="65">
        <f t="shared" si="4"/>
        <v>0</v>
      </c>
      <c r="I76" s="135">
        <v>0</v>
      </c>
      <c r="J76" s="124">
        <f>SUM(J$66-I76)</f>
        <v>64</v>
      </c>
      <c r="K76" s="22" t="s">
        <v>53</v>
      </c>
      <c r="L76" s="79">
        <f t="shared" si="5"/>
        <v>0</v>
      </c>
      <c r="N76" s="131" t="s">
        <v>60</v>
      </c>
      <c r="O76" s="141">
        <v>64</v>
      </c>
      <c r="P76" s="141">
        <f>O76*0.75</f>
        <v>48</v>
      </c>
      <c r="Q76" s="139"/>
      <c r="R76" s="139"/>
      <c r="S76" s="139"/>
      <c r="T76" s="138"/>
    </row>
    <row r="77" spans="2:20" ht="18" customHeight="1">
      <c r="B77" s="12" t="s">
        <v>12</v>
      </c>
      <c r="C77" s="123">
        <v>0</v>
      </c>
      <c r="D77" s="62">
        <v>0</v>
      </c>
      <c r="E77" s="62">
        <v>0</v>
      </c>
      <c r="F77" s="63">
        <f t="shared" si="3"/>
        <v>0</v>
      </c>
      <c r="G77" s="89">
        <v>0</v>
      </c>
      <c r="H77" s="65">
        <f t="shared" si="4"/>
        <v>0</v>
      </c>
      <c r="I77" s="135">
        <v>0</v>
      </c>
      <c r="J77" s="124">
        <f>SUM(J$66-I77)</f>
        <v>64</v>
      </c>
      <c r="K77" s="22" t="s">
        <v>53</v>
      </c>
      <c r="L77" s="79">
        <f t="shared" si="5"/>
        <v>0</v>
      </c>
      <c r="N77" s="133" t="s">
        <v>15</v>
      </c>
      <c r="O77" s="143">
        <v>16</v>
      </c>
      <c r="P77" s="142">
        <f>O77*0.75</f>
        <v>12</v>
      </c>
      <c r="Q77" s="137"/>
      <c r="R77" s="137"/>
      <c r="S77" s="137"/>
      <c r="T77" s="137"/>
    </row>
    <row r="78" spans="2:20" ht="18" customHeight="1">
      <c r="B78" s="12" t="s">
        <v>13</v>
      </c>
      <c r="C78" s="123">
        <v>0</v>
      </c>
      <c r="D78" s="62">
        <v>0</v>
      </c>
      <c r="E78" s="62">
        <v>0</v>
      </c>
      <c r="F78" s="63">
        <f t="shared" si="3"/>
        <v>0</v>
      </c>
      <c r="G78" s="89">
        <v>0</v>
      </c>
      <c r="H78" s="65">
        <f t="shared" si="4"/>
        <v>0</v>
      </c>
      <c r="I78" s="135">
        <v>0</v>
      </c>
      <c r="J78" s="124">
        <f>SUM(J$66-I78)</f>
        <v>64</v>
      </c>
      <c r="K78" s="22" t="s">
        <v>53</v>
      </c>
      <c r="L78" s="79">
        <f t="shared" si="5"/>
        <v>0</v>
      </c>
      <c r="N78" s="134" t="s">
        <v>16</v>
      </c>
      <c r="O78" s="143">
        <v>17</v>
      </c>
      <c r="P78" s="142">
        <f>O78*0.75</f>
        <v>12.75</v>
      </c>
      <c r="Q78" s="138"/>
      <c r="R78" s="138"/>
      <c r="S78" s="138"/>
      <c r="T78" s="138"/>
    </row>
    <row r="79" spans="2:20" ht="18" customHeight="1">
      <c r="B79" s="12" t="s">
        <v>14</v>
      </c>
      <c r="C79" s="123">
        <v>0</v>
      </c>
      <c r="D79" s="62">
        <v>0</v>
      </c>
      <c r="E79" s="62">
        <v>0</v>
      </c>
      <c r="F79" s="63">
        <f t="shared" si="3"/>
        <v>0</v>
      </c>
      <c r="G79" s="89">
        <v>0</v>
      </c>
      <c r="H79" s="65">
        <f t="shared" si="4"/>
        <v>0</v>
      </c>
      <c r="I79" s="135">
        <v>0</v>
      </c>
      <c r="J79" s="124">
        <f>SUM(J$66-I79)</f>
        <v>64</v>
      </c>
      <c r="K79" s="22" t="s">
        <v>53</v>
      </c>
      <c r="L79" s="79">
        <f t="shared" si="5"/>
        <v>0</v>
      </c>
      <c r="N79" s="144" t="s">
        <v>17</v>
      </c>
      <c r="O79" s="145">
        <v>31</v>
      </c>
      <c r="P79" s="142">
        <f>O79*0.75</f>
        <v>23.25</v>
      </c>
      <c r="Q79" s="138"/>
      <c r="R79" s="138"/>
      <c r="S79" s="138"/>
      <c r="T79" s="138"/>
    </row>
    <row r="80" spans="2:20" ht="18" customHeight="1" thickBot="1">
      <c r="B80" s="17" t="s">
        <v>30</v>
      </c>
      <c r="C80" s="125">
        <v>0</v>
      </c>
      <c r="D80" s="126">
        <v>0</v>
      </c>
      <c r="E80" s="126">
        <v>0</v>
      </c>
      <c r="F80" s="127">
        <f t="shared" si="3"/>
        <v>0</v>
      </c>
      <c r="G80" s="128">
        <v>0</v>
      </c>
      <c r="H80" s="129">
        <f t="shared" si="4"/>
        <v>0</v>
      </c>
      <c r="I80" s="136">
        <v>0</v>
      </c>
      <c r="J80" s="189">
        <f>SUM(J$66*0.75)-I80</f>
        <v>48</v>
      </c>
      <c r="K80" s="22" t="s">
        <v>53</v>
      </c>
      <c r="L80" s="79">
        <f t="shared" si="5"/>
        <v>0</v>
      </c>
      <c r="N80" s="146"/>
      <c r="O80" s="140"/>
      <c r="P80" s="138"/>
      <c r="Q80" s="138"/>
      <c r="R80" s="138"/>
      <c r="S80" s="138"/>
      <c r="T80" s="138"/>
    </row>
    <row r="81" spans="2:20" ht="18" customHeight="1">
      <c r="B81" s="182"/>
      <c r="C81" s="183"/>
      <c r="D81" s="183"/>
      <c r="E81" s="183"/>
      <c r="F81" s="184"/>
      <c r="G81" s="185"/>
      <c r="H81" s="186"/>
      <c r="I81" s="187"/>
      <c r="J81" s="184"/>
      <c r="K81" s="188"/>
      <c r="L81" s="79"/>
      <c r="N81" s="146"/>
      <c r="O81" s="140"/>
      <c r="P81" s="138"/>
      <c r="Q81" s="138"/>
      <c r="R81" s="138"/>
      <c r="S81" s="138"/>
      <c r="T81" s="138"/>
    </row>
    <row r="82" spans="2:20" ht="12.75">
      <c r="B82" s="17" t="s">
        <v>19</v>
      </c>
      <c r="C82" s="18"/>
      <c r="D82" s="18"/>
      <c r="E82" s="18"/>
      <c r="F82" s="23"/>
      <c r="G82" s="23"/>
      <c r="H82" s="18"/>
      <c r="I82" s="13"/>
      <c r="J82" s="24"/>
      <c r="K82" s="15"/>
      <c r="L82" s="80">
        <f>SUM(L75:L80)</f>
        <v>0</v>
      </c>
      <c r="P82" s="139" t="s">
        <v>2</v>
      </c>
      <c r="Q82" s="138"/>
      <c r="R82" s="138"/>
      <c r="S82" s="138"/>
      <c r="T82" s="138"/>
    </row>
    <row r="83" spans="2:20" ht="12.75" customHeight="1">
      <c r="B83" s="17"/>
      <c r="C83" s="18"/>
      <c r="D83" s="18"/>
      <c r="E83" s="18"/>
      <c r="F83" s="23"/>
      <c r="G83" s="23"/>
      <c r="H83" s="18"/>
      <c r="I83" s="13"/>
      <c r="J83" s="24"/>
      <c r="K83" s="15"/>
      <c r="L83" s="80"/>
      <c r="P83" s="139"/>
      <c r="Q83" s="138"/>
      <c r="R83" s="138"/>
      <c r="S83" s="138"/>
      <c r="T83" s="138"/>
    </row>
    <row r="84" spans="2:20" ht="24.75" customHeight="1">
      <c r="B84" s="244" t="s">
        <v>90</v>
      </c>
      <c r="C84" s="245"/>
      <c r="D84" s="245"/>
      <c r="E84" s="245"/>
      <c r="F84" s="245"/>
      <c r="G84" s="245"/>
      <c r="H84" s="245"/>
      <c r="I84" s="245"/>
      <c r="J84" s="64" t="s">
        <v>36</v>
      </c>
      <c r="K84" s="15"/>
      <c r="L84" s="81"/>
      <c r="P84" s="140"/>
      <c r="Q84" s="140"/>
      <c r="R84" s="140"/>
      <c r="S84" s="140"/>
      <c r="T84" s="140"/>
    </row>
    <row r="85" spans="2:12" ht="18" customHeight="1">
      <c r="B85" s="56" t="s">
        <v>39</v>
      </c>
      <c r="C85" s="90" t="s">
        <v>95</v>
      </c>
      <c r="D85" s="117" t="s">
        <v>99</v>
      </c>
      <c r="E85" s="117"/>
      <c r="F85" s="114"/>
      <c r="G85" s="115"/>
      <c r="H85" s="118"/>
      <c r="I85" s="178"/>
      <c r="J85" s="94">
        <f>SUM(C85*0.655)</f>
        <v>0</v>
      </c>
      <c r="K85" s="15"/>
      <c r="L85" s="82">
        <f>SUM(J85-I85)</f>
        <v>0</v>
      </c>
    </row>
    <row r="86" spans="2:12" ht="15" customHeight="1">
      <c r="B86" s="12" t="s">
        <v>4</v>
      </c>
      <c r="C86" s="212"/>
      <c r="D86" s="213"/>
      <c r="E86" s="213"/>
      <c r="F86" s="214"/>
      <c r="G86" s="13"/>
      <c r="H86" s="57"/>
      <c r="I86" s="13"/>
      <c r="J86" s="14"/>
      <c r="K86" s="22" t="s">
        <v>53</v>
      </c>
      <c r="L86" s="91">
        <v>0</v>
      </c>
    </row>
    <row r="87" spans="2:12" ht="15" customHeight="1">
      <c r="B87" s="12" t="s">
        <v>4</v>
      </c>
      <c r="C87" s="212" t="s">
        <v>2</v>
      </c>
      <c r="D87" s="213"/>
      <c r="E87" s="213"/>
      <c r="F87" s="214"/>
      <c r="G87" s="13"/>
      <c r="H87" s="5"/>
      <c r="I87" s="13"/>
      <c r="J87" s="14"/>
      <c r="K87" s="22" t="s">
        <v>53</v>
      </c>
      <c r="L87" s="91">
        <v>0</v>
      </c>
    </row>
    <row r="88" spans="2:12" ht="15" customHeight="1">
      <c r="B88" s="12" t="s">
        <v>4</v>
      </c>
      <c r="C88" s="212" t="s">
        <v>2</v>
      </c>
      <c r="D88" s="213"/>
      <c r="E88" s="213"/>
      <c r="F88" s="214"/>
      <c r="G88" s="13"/>
      <c r="H88" s="5"/>
      <c r="I88" s="13"/>
      <c r="J88" s="14"/>
      <c r="K88" s="22" t="s">
        <v>53</v>
      </c>
      <c r="L88" s="91">
        <v>0</v>
      </c>
    </row>
    <row r="89" spans="2:12" ht="12.75" customHeight="1">
      <c r="B89" s="17"/>
      <c r="C89" s="58"/>
      <c r="D89" s="59"/>
      <c r="E89" s="59"/>
      <c r="F89" s="60"/>
      <c r="G89" s="60"/>
      <c r="H89" s="41"/>
      <c r="I89" s="13"/>
      <c r="J89" s="14"/>
      <c r="K89" s="15"/>
      <c r="L89" s="81"/>
    </row>
    <row r="90" spans="2:12" ht="18" customHeight="1">
      <c r="B90" s="17" t="s">
        <v>89</v>
      </c>
      <c r="C90" s="50"/>
      <c r="D90" s="50"/>
      <c r="E90" s="50"/>
      <c r="F90" s="13"/>
      <c r="G90" s="13"/>
      <c r="H90" s="5"/>
      <c r="I90" s="13"/>
      <c r="J90" s="14"/>
      <c r="K90" s="15"/>
      <c r="L90" s="80">
        <f>SUM(L82:L89)</f>
        <v>0</v>
      </c>
    </row>
    <row r="91" spans="2:12" s="198" customFormat="1" ht="24.75" customHeight="1">
      <c r="B91" s="199" t="s">
        <v>24</v>
      </c>
      <c r="C91" s="191"/>
      <c r="D91" s="191"/>
      <c r="E91" s="191"/>
      <c r="F91" s="192"/>
      <c r="G91" s="192"/>
      <c r="H91" s="193"/>
      <c r="I91" s="194"/>
      <c r="J91" s="195"/>
      <c r="K91" s="196"/>
      <c r="L91" s="197"/>
    </row>
    <row r="92" spans="2:12" ht="15" customHeight="1">
      <c r="B92" s="12" t="s">
        <v>8</v>
      </c>
      <c r="C92" s="5"/>
      <c r="D92" s="212" t="s">
        <v>2</v>
      </c>
      <c r="E92" s="214"/>
      <c r="F92" s="21" t="s">
        <v>40</v>
      </c>
      <c r="G92" s="13"/>
      <c r="H92" s="5"/>
      <c r="I92" s="13"/>
      <c r="J92" s="14"/>
      <c r="K92" s="15"/>
      <c r="L92" s="16"/>
    </row>
    <row r="93" spans="2:12" ht="15" customHeight="1">
      <c r="B93" s="12" t="s">
        <v>9</v>
      </c>
      <c r="C93" s="15"/>
      <c r="D93" s="212" t="s">
        <v>2</v>
      </c>
      <c r="E93" s="214"/>
      <c r="F93" s="25" t="s">
        <v>41</v>
      </c>
      <c r="G93" s="13"/>
      <c r="H93" s="13"/>
      <c r="I93" s="5"/>
      <c r="J93" s="13"/>
      <c r="K93" s="14"/>
      <c r="L93" s="16"/>
    </row>
    <row r="94" spans="2:12" ht="15" customHeight="1" thickBot="1">
      <c r="B94" s="47" t="s">
        <v>10</v>
      </c>
      <c r="C94" s="32"/>
      <c r="D94" s="242" t="s">
        <v>2</v>
      </c>
      <c r="E94" s="243"/>
      <c r="F94" s="92" t="s">
        <v>42</v>
      </c>
      <c r="G94" s="30"/>
      <c r="H94" s="30"/>
      <c r="I94" s="29"/>
      <c r="J94" s="30"/>
      <c r="K94" s="31"/>
      <c r="L94" s="33"/>
    </row>
    <row r="95" spans="2:12" ht="13.5" customHeight="1">
      <c r="B95" s="229" t="s">
        <v>26</v>
      </c>
      <c r="C95" s="230"/>
      <c r="D95" s="230"/>
      <c r="E95" s="230"/>
      <c r="F95" s="230"/>
      <c r="G95" s="230"/>
      <c r="H95" s="230"/>
      <c r="I95" s="230"/>
      <c r="J95" s="230"/>
      <c r="K95" s="230"/>
      <c r="L95" s="231"/>
    </row>
    <row r="96" spans="2:12" ht="30" customHeight="1">
      <c r="B96" s="26"/>
      <c r="C96" s="4"/>
      <c r="D96" s="4"/>
      <c r="E96" s="4"/>
      <c r="F96" s="7"/>
      <c r="G96" s="13"/>
      <c r="H96" s="4"/>
      <c r="I96" s="7"/>
      <c r="J96" s="8"/>
      <c r="K96" s="6"/>
      <c r="L96" s="27"/>
    </row>
    <row r="97" spans="2:12" ht="13.5" customHeight="1">
      <c r="B97" s="155" t="s">
        <v>75</v>
      </c>
      <c r="C97" s="5"/>
      <c r="D97" s="5"/>
      <c r="E97" s="5"/>
      <c r="F97" s="13"/>
      <c r="G97" s="13"/>
      <c r="H97" s="177" t="s">
        <v>82</v>
      </c>
      <c r="I97" s="13"/>
      <c r="J97" s="14"/>
      <c r="K97" s="15"/>
      <c r="L97" s="16"/>
    </row>
    <row r="98" spans="2:12" ht="13.5" customHeight="1">
      <c r="B98" s="12"/>
      <c r="C98" s="5"/>
      <c r="D98" s="5"/>
      <c r="E98" s="5"/>
      <c r="F98" s="13"/>
      <c r="G98" s="13"/>
      <c r="H98" s="25"/>
      <c r="I98" s="13"/>
      <c r="J98" s="14"/>
      <c r="K98" s="15"/>
      <c r="L98" s="16"/>
    </row>
    <row r="99" spans="2:15" ht="24.75" customHeight="1">
      <c r="B99" s="26"/>
      <c r="C99" s="4"/>
      <c r="D99" s="4"/>
      <c r="E99" s="4"/>
      <c r="F99" s="7"/>
      <c r="G99" s="7"/>
      <c r="H99" s="4"/>
      <c r="I99" s="7"/>
      <c r="J99" s="14"/>
      <c r="K99" s="15"/>
      <c r="L99" s="16"/>
      <c r="N99" s="54"/>
      <c r="O99" s="54"/>
    </row>
    <row r="100" spans="2:13" ht="12.75">
      <c r="B100" s="12" t="s">
        <v>6</v>
      </c>
      <c r="C100" s="5"/>
      <c r="D100" s="5"/>
      <c r="E100" s="5"/>
      <c r="F100" s="13"/>
      <c r="G100" s="13"/>
      <c r="H100" s="5"/>
      <c r="I100" s="13"/>
      <c r="J100" s="14"/>
      <c r="K100" s="15"/>
      <c r="L100" s="16"/>
      <c r="M100" s="54"/>
    </row>
    <row r="101" spans="2:12" ht="12.75">
      <c r="B101" s="112" t="s">
        <v>83</v>
      </c>
      <c r="C101" s="41"/>
      <c r="D101" s="41"/>
      <c r="E101" s="41"/>
      <c r="F101" s="45"/>
      <c r="G101" s="45"/>
      <c r="H101" s="41"/>
      <c r="I101" s="45"/>
      <c r="J101" s="48"/>
      <c r="K101" s="46"/>
      <c r="L101" s="55"/>
    </row>
    <row r="102" spans="2:12" ht="13.5" thickBot="1">
      <c r="B102" s="179" t="s">
        <v>84</v>
      </c>
      <c r="C102" s="180"/>
      <c r="D102" s="180"/>
      <c r="E102" s="180"/>
      <c r="F102" s="181"/>
      <c r="G102" s="181"/>
      <c r="H102" s="180"/>
      <c r="I102" s="49"/>
      <c r="J102" s="51"/>
      <c r="K102" s="52"/>
      <c r="L102" s="53"/>
    </row>
  </sheetData>
  <sheetProtection selectLockedCells="1"/>
  <mergeCells count="41">
    <mergeCell ref="C86:F86"/>
    <mergeCell ref="D7:K7"/>
    <mergeCell ref="K18:L18"/>
    <mergeCell ref="B95:L95"/>
    <mergeCell ref="D93:E93"/>
    <mergeCell ref="D94:E94"/>
    <mergeCell ref="D92:E92"/>
    <mergeCell ref="C88:F88"/>
    <mergeCell ref="D60:K60"/>
    <mergeCell ref="B84:I84"/>
    <mergeCell ref="C87:F87"/>
    <mergeCell ref="D62:K62"/>
    <mergeCell ref="D63:K63"/>
    <mergeCell ref="B1:L1"/>
    <mergeCell ref="B2:L2"/>
    <mergeCell ref="B3:L3"/>
    <mergeCell ref="K26:L26"/>
    <mergeCell ref="D6:K6"/>
    <mergeCell ref="D32:H32"/>
    <mergeCell ref="D26:I26"/>
    <mergeCell ref="N75:O75"/>
    <mergeCell ref="B56:L56"/>
    <mergeCell ref="C73:H73"/>
    <mergeCell ref="K30:L30"/>
    <mergeCell ref="D61:K61"/>
    <mergeCell ref="B40:L40"/>
    <mergeCell ref="G58:H58"/>
    <mergeCell ref="D8:K8"/>
    <mergeCell ref="D9:K9"/>
    <mergeCell ref="D10:K10"/>
    <mergeCell ref="K38:L38"/>
    <mergeCell ref="K36:L36"/>
    <mergeCell ref="K28:L28"/>
    <mergeCell ref="K32:L32"/>
    <mergeCell ref="N74:O74"/>
    <mergeCell ref="D36:I36"/>
    <mergeCell ref="D30:H30"/>
    <mergeCell ref="B57:L57"/>
    <mergeCell ref="D59:K59"/>
    <mergeCell ref="K34:L34"/>
    <mergeCell ref="B55:L55"/>
  </mergeCells>
  <printOptions/>
  <pageMargins left="0.25" right="0.25" top="0.5" bottom="0.5" header="0.5" footer="0.5"/>
  <pageSetup horizontalDpi="600" verticalDpi="600" orientation="portrait" scale="90" r:id="rId1"/>
  <rowBreaks count="1" manualBreakCount="1">
    <brk id="53" max="11" man="1"/>
  </rowBreaks>
  <ignoredErrors>
    <ignoredError sqref="E29 E35 D31: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rharris</dc:creator>
  <cp:keywords/>
  <dc:description/>
  <cp:lastModifiedBy>Nichols, Jennifer</cp:lastModifiedBy>
  <cp:lastPrinted>2022-07-20T18:38:56Z</cp:lastPrinted>
  <dcterms:created xsi:type="dcterms:W3CDTF">2011-03-21T21:57:00Z</dcterms:created>
  <dcterms:modified xsi:type="dcterms:W3CDTF">2023-01-12T15:05:17Z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Q6VPARF64ZV5-361-166</vt:lpwstr>
  </property>
  <property fmtid="{D5CDD505-2E9C-101B-9397-08002B2CF9AE}" pid="3" name="_dlc_DocIdItemGuid">
    <vt:lpwstr>3ec990eb-88e8-4357-9963-505516df8451</vt:lpwstr>
  </property>
  <property fmtid="{D5CDD505-2E9C-101B-9397-08002B2CF9AE}" pid="4" name="_dlc_DocIdUrl">
    <vt:lpwstr>http://sharepoint.duncanvilleisd.org/eforms/_layouts/DocIdRedir.aspx?ID=Q6VPARF64ZV5-361-166, Q6VPARF64ZV5-361-166</vt:lpwstr>
  </property>
</Properties>
</file>